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F6E0F402-E14F-4E71-977A-CD3C299A1B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Língua portuguesa " sheetId="6" r:id="rId5"/>
    <sheet name="Noções de Informática " sheetId="7" r:id="rId6"/>
    <sheet name="Normas Aplicávies aos Servidore" sheetId="8" r:id="rId7"/>
    <sheet name="Regimento Interno do Tribunal R" sheetId="9" r:id="rId8"/>
    <sheet name="Direito das Pessoas com Deficiê" sheetId="11" r:id="rId9"/>
    <sheet name="Conhecimentos Específico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0" l="1"/>
  <c r="H8" i="10"/>
  <c r="L8" i="10"/>
  <c r="M8" i="10"/>
  <c r="Q8" i="10"/>
  <c r="R8" i="10"/>
  <c r="V8" i="10"/>
  <c r="W8" i="10" s="1"/>
  <c r="G9" i="10"/>
  <c r="H9" i="10"/>
  <c r="L9" i="10"/>
  <c r="M9" i="10"/>
  <c r="Q9" i="10"/>
  <c r="R9" i="10"/>
  <c r="V9" i="10"/>
  <c r="G10" i="10"/>
  <c r="H10" i="10"/>
  <c r="L10" i="10"/>
  <c r="M10" i="10"/>
  <c r="Q10" i="10"/>
  <c r="R10" i="10"/>
  <c r="V10" i="10"/>
  <c r="G11" i="10"/>
  <c r="H11" i="10"/>
  <c r="L11" i="10"/>
  <c r="M11" i="10"/>
  <c r="Q11" i="10"/>
  <c r="R11" i="10"/>
  <c r="V11" i="10"/>
  <c r="G12" i="10"/>
  <c r="H12" i="10"/>
  <c r="L12" i="10"/>
  <c r="M12" i="10"/>
  <c r="Q12" i="10"/>
  <c r="R12" i="10"/>
  <c r="V12" i="10"/>
  <c r="G13" i="10"/>
  <c r="H13" i="10"/>
  <c r="L13" i="10"/>
  <c r="M13" i="10"/>
  <c r="Q13" i="10"/>
  <c r="R13" i="10"/>
  <c r="V13" i="10"/>
  <c r="G14" i="10"/>
  <c r="H14" i="10"/>
  <c r="L14" i="10"/>
  <c r="M14" i="10"/>
  <c r="Q14" i="10"/>
  <c r="R14" i="10"/>
  <c r="V14" i="10"/>
  <c r="G15" i="10"/>
  <c r="H15" i="10"/>
  <c r="L15" i="10"/>
  <c r="M15" i="10"/>
  <c r="Q15" i="10"/>
  <c r="R15" i="10"/>
  <c r="V15" i="10"/>
  <c r="G16" i="10"/>
  <c r="H16" i="10"/>
  <c r="L16" i="10"/>
  <c r="M16" i="10"/>
  <c r="Q16" i="10"/>
  <c r="R16" i="10"/>
  <c r="V16" i="10"/>
  <c r="G17" i="10"/>
  <c r="H17" i="10"/>
  <c r="L17" i="10"/>
  <c r="M17" i="10"/>
  <c r="Q17" i="10"/>
  <c r="R17" i="10"/>
  <c r="V17" i="10"/>
  <c r="G18" i="10"/>
  <c r="H18" i="10"/>
  <c r="L18" i="10"/>
  <c r="M18" i="10"/>
  <c r="Q18" i="10"/>
  <c r="R18" i="10"/>
  <c r="V18" i="10"/>
  <c r="G19" i="10"/>
  <c r="H19" i="10"/>
  <c r="L19" i="10"/>
  <c r="M19" i="10"/>
  <c r="Q19" i="10"/>
  <c r="R19" i="10"/>
  <c r="V19" i="10"/>
  <c r="G20" i="10"/>
  <c r="H20" i="10"/>
  <c r="L20" i="10"/>
  <c r="M20" i="10"/>
  <c r="Q20" i="10"/>
  <c r="R20" i="10"/>
  <c r="V20" i="10"/>
  <c r="G21" i="10"/>
  <c r="H21" i="10"/>
  <c r="L21" i="10"/>
  <c r="M21" i="10"/>
  <c r="Q21" i="10"/>
  <c r="R21" i="10"/>
  <c r="V21" i="10"/>
  <c r="G22" i="10"/>
  <c r="H22" i="10"/>
  <c r="L22" i="10"/>
  <c r="M22" i="10"/>
  <c r="Q22" i="10"/>
  <c r="R22" i="10"/>
  <c r="V22" i="10"/>
  <c r="G23" i="10"/>
  <c r="H23" i="10"/>
  <c r="L23" i="10"/>
  <c r="M23" i="10"/>
  <c r="Q23" i="10"/>
  <c r="R23" i="10"/>
  <c r="V23" i="10"/>
  <c r="G24" i="10"/>
  <c r="H24" i="10"/>
  <c r="L24" i="10"/>
  <c r="M24" i="10"/>
  <c r="Q24" i="10"/>
  <c r="R24" i="10"/>
  <c r="V24" i="10"/>
  <c r="G25" i="10"/>
  <c r="H25" i="10"/>
  <c r="L25" i="10"/>
  <c r="M25" i="10"/>
  <c r="Q25" i="10"/>
  <c r="R25" i="10"/>
  <c r="V25" i="10"/>
  <c r="G26" i="10"/>
  <c r="H26" i="10"/>
  <c r="L26" i="10"/>
  <c r="M26" i="10"/>
  <c r="Q26" i="10"/>
  <c r="R26" i="10"/>
  <c r="V26" i="10"/>
  <c r="G27" i="10"/>
  <c r="H27" i="10"/>
  <c r="L27" i="10"/>
  <c r="M27" i="10"/>
  <c r="Q27" i="10"/>
  <c r="R27" i="10"/>
  <c r="V27" i="10"/>
  <c r="G28" i="10"/>
  <c r="H28" i="10"/>
  <c r="L28" i="10"/>
  <c r="M28" i="10"/>
  <c r="Q28" i="10"/>
  <c r="R28" i="10"/>
  <c r="V28" i="10"/>
  <c r="G29" i="10"/>
  <c r="H29" i="10"/>
  <c r="L29" i="10"/>
  <c r="M29" i="10"/>
  <c r="Q29" i="10"/>
  <c r="R29" i="10"/>
  <c r="V29" i="10"/>
  <c r="G30" i="10"/>
  <c r="H30" i="10"/>
  <c r="L30" i="10"/>
  <c r="M30" i="10"/>
  <c r="Q30" i="10"/>
  <c r="R30" i="10"/>
  <c r="V30" i="10"/>
  <c r="G31" i="10"/>
  <c r="H31" i="10"/>
  <c r="L31" i="10"/>
  <c r="M31" i="10"/>
  <c r="Q31" i="10"/>
  <c r="R31" i="10"/>
  <c r="V31" i="10"/>
  <c r="G32" i="10"/>
  <c r="H32" i="10"/>
  <c r="L32" i="10"/>
  <c r="M32" i="10"/>
  <c r="Q32" i="10"/>
  <c r="R32" i="10"/>
  <c r="V32" i="10"/>
  <c r="G33" i="10"/>
  <c r="H33" i="10"/>
  <c r="L33" i="10"/>
  <c r="M33" i="10"/>
  <c r="Q33" i="10"/>
  <c r="R33" i="10"/>
  <c r="V33" i="10"/>
  <c r="G34" i="10"/>
  <c r="H34" i="10"/>
  <c r="L34" i="10"/>
  <c r="M34" i="10"/>
  <c r="Q34" i="10"/>
  <c r="R34" i="10"/>
  <c r="V34" i="10"/>
  <c r="G35" i="10"/>
  <c r="H35" i="10"/>
  <c r="L35" i="10"/>
  <c r="M35" i="10"/>
  <c r="Q35" i="10"/>
  <c r="R35" i="10"/>
  <c r="V35" i="10"/>
  <c r="G36" i="10"/>
  <c r="H36" i="10"/>
  <c r="L36" i="10"/>
  <c r="M36" i="10"/>
  <c r="Q36" i="10"/>
  <c r="R36" i="10"/>
  <c r="V36" i="10"/>
  <c r="G37" i="10"/>
  <c r="H37" i="10"/>
  <c r="L37" i="10"/>
  <c r="M37" i="10"/>
  <c r="Q37" i="10"/>
  <c r="R37" i="10"/>
  <c r="V37" i="10"/>
  <c r="G38" i="10"/>
  <c r="H38" i="10"/>
  <c r="L38" i="10"/>
  <c r="M38" i="10"/>
  <c r="Q38" i="10"/>
  <c r="R38" i="10"/>
  <c r="V38" i="10"/>
  <c r="G39" i="10"/>
  <c r="H39" i="10"/>
  <c r="L39" i="10"/>
  <c r="M39" i="10"/>
  <c r="Q39" i="10"/>
  <c r="R39" i="10"/>
  <c r="V39" i="10"/>
  <c r="G40" i="10"/>
  <c r="H40" i="10"/>
  <c r="L40" i="10"/>
  <c r="M40" i="10"/>
  <c r="Q40" i="10"/>
  <c r="R40" i="10"/>
  <c r="V40" i="10"/>
  <c r="G41" i="10"/>
  <c r="H41" i="10"/>
  <c r="L41" i="10"/>
  <c r="M41" i="10"/>
  <c r="Q41" i="10"/>
  <c r="R41" i="10"/>
  <c r="V41" i="10"/>
  <c r="G42" i="10"/>
  <c r="H42" i="10"/>
  <c r="L42" i="10"/>
  <c r="M42" i="10"/>
  <c r="Q42" i="10"/>
  <c r="R42" i="10"/>
  <c r="V42" i="10"/>
  <c r="G43" i="10"/>
  <c r="H43" i="10"/>
  <c r="L43" i="10"/>
  <c r="M43" i="10"/>
  <c r="Q43" i="10"/>
  <c r="R43" i="10"/>
  <c r="V43" i="10"/>
  <c r="G44" i="10"/>
  <c r="H44" i="10"/>
  <c r="L44" i="10"/>
  <c r="M44" i="10"/>
  <c r="Q44" i="10"/>
  <c r="R44" i="10"/>
  <c r="V44" i="10"/>
  <c r="G45" i="10"/>
  <c r="H45" i="10"/>
  <c r="L45" i="10"/>
  <c r="M45" i="10"/>
  <c r="Q45" i="10"/>
  <c r="R45" i="10"/>
  <c r="V45" i="10"/>
  <c r="G46" i="10"/>
  <c r="H46" i="10"/>
  <c r="L46" i="10"/>
  <c r="M46" i="10"/>
  <c r="Q46" i="10"/>
  <c r="R46" i="10"/>
  <c r="V46" i="10"/>
  <c r="G47" i="10"/>
  <c r="H47" i="10"/>
  <c r="L47" i="10"/>
  <c r="M47" i="10"/>
  <c r="Q47" i="10"/>
  <c r="R47" i="10"/>
  <c r="V47" i="10"/>
  <c r="G48" i="10"/>
  <c r="H48" i="10"/>
  <c r="L48" i="10"/>
  <c r="M48" i="10"/>
  <c r="Q48" i="10"/>
  <c r="R48" i="10"/>
  <c r="V48" i="10"/>
  <c r="G49" i="10"/>
  <c r="H49" i="10"/>
  <c r="L49" i="10"/>
  <c r="M49" i="10"/>
  <c r="Q49" i="10"/>
  <c r="R49" i="10"/>
  <c r="V49" i="10"/>
  <c r="G50" i="10"/>
  <c r="H50" i="10"/>
  <c r="L50" i="10"/>
  <c r="M50" i="10"/>
  <c r="Q50" i="10"/>
  <c r="R50" i="10"/>
  <c r="V50" i="10"/>
  <c r="G51" i="10"/>
  <c r="H51" i="10"/>
  <c r="L51" i="10"/>
  <c r="M51" i="10"/>
  <c r="Q51" i="10"/>
  <c r="R51" i="10"/>
  <c r="V51" i="10"/>
  <c r="G52" i="10"/>
  <c r="H52" i="10"/>
  <c r="L52" i="10"/>
  <c r="M52" i="10"/>
  <c r="Q52" i="10"/>
  <c r="R52" i="10"/>
  <c r="V52" i="10"/>
  <c r="G53" i="10"/>
  <c r="H53" i="10"/>
  <c r="L53" i="10"/>
  <c r="M53" i="10"/>
  <c r="Q53" i="10"/>
  <c r="R53" i="10"/>
  <c r="V53" i="10"/>
  <c r="G54" i="10"/>
  <c r="H54" i="10"/>
  <c r="L54" i="10"/>
  <c r="M54" i="10"/>
  <c r="Q54" i="10"/>
  <c r="R54" i="10"/>
  <c r="V54" i="10"/>
  <c r="G55" i="10"/>
  <c r="H55" i="10"/>
  <c r="L55" i="10"/>
  <c r="M55" i="10"/>
  <c r="Q55" i="10"/>
  <c r="R55" i="10"/>
  <c r="V55" i="10"/>
  <c r="G56" i="10"/>
  <c r="H56" i="10"/>
  <c r="L56" i="10"/>
  <c r="M56" i="10"/>
  <c r="Q56" i="10"/>
  <c r="R56" i="10"/>
  <c r="V56" i="10"/>
  <c r="G57" i="10"/>
  <c r="H57" i="10"/>
  <c r="L57" i="10"/>
  <c r="M57" i="10"/>
  <c r="Q57" i="10"/>
  <c r="R57" i="10"/>
  <c r="V57" i="10"/>
  <c r="G58" i="10"/>
  <c r="H58" i="10"/>
  <c r="L58" i="10"/>
  <c r="M58" i="10"/>
  <c r="Q58" i="10"/>
  <c r="R58" i="10"/>
  <c r="V58" i="10"/>
  <c r="G59" i="10"/>
  <c r="H59" i="10"/>
  <c r="L59" i="10"/>
  <c r="M59" i="10"/>
  <c r="Q59" i="10"/>
  <c r="R59" i="10"/>
  <c r="V59" i="10"/>
  <c r="G60" i="10"/>
  <c r="H60" i="10"/>
  <c r="L60" i="10"/>
  <c r="M60" i="10"/>
  <c r="Q60" i="10"/>
  <c r="R60" i="10"/>
  <c r="V60" i="10"/>
  <c r="G61" i="10"/>
  <c r="H61" i="10"/>
  <c r="L61" i="10"/>
  <c r="M61" i="10"/>
  <c r="Q61" i="10"/>
  <c r="R61" i="10"/>
  <c r="V61" i="10"/>
  <c r="G62" i="10"/>
  <c r="H62" i="10"/>
  <c r="L62" i="10"/>
  <c r="M62" i="10"/>
  <c r="Q62" i="10"/>
  <c r="R62" i="10"/>
  <c r="V62" i="10"/>
  <c r="G63" i="10"/>
  <c r="H63" i="10"/>
  <c r="L63" i="10"/>
  <c r="M63" i="10"/>
  <c r="Q63" i="10"/>
  <c r="R63" i="10"/>
  <c r="V63" i="10"/>
  <c r="G64" i="10"/>
  <c r="H64" i="10"/>
  <c r="L64" i="10"/>
  <c r="M64" i="10"/>
  <c r="Q64" i="10"/>
  <c r="R64" i="10"/>
  <c r="V64" i="10"/>
  <c r="G65" i="10"/>
  <c r="H65" i="10"/>
  <c r="L65" i="10"/>
  <c r="M65" i="10"/>
  <c r="Q65" i="10"/>
  <c r="R65" i="10"/>
  <c r="V65" i="10"/>
  <c r="G66" i="10"/>
  <c r="H66" i="10"/>
  <c r="L66" i="10"/>
  <c r="M66" i="10"/>
  <c r="Q66" i="10"/>
  <c r="R66" i="10"/>
  <c r="V66" i="10"/>
  <c r="G67" i="10"/>
  <c r="H67" i="10"/>
  <c r="L67" i="10"/>
  <c r="M67" i="10"/>
  <c r="Q67" i="10"/>
  <c r="R67" i="10"/>
  <c r="V67" i="10"/>
  <c r="G68" i="10"/>
  <c r="H68" i="10"/>
  <c r="L68" i="10"/>
  <c r="M68" i="10"/>
  <c r="Q68" i="10"/>
  <c r="R68" i="10"/>
  <c r="V68" i="10"/>
  <c r="G69" i="10"/>
  <c r="H69" i="10"/>
  <c r="L69" i="10"/>
  <c r="M69" i="10"/>
  <c r="Q69" i="10"/>
  <c r="R69" i="10"/>
  <c r="V69" i="10"/>
  <c r="G70" i="10"/>
  <c r="H70" i="10"/>
  <c r="L70" i="10"/>
  <c r="M70" i="10"/>
  <c r="Q70" i="10"/>
  <c r="R70" i="10"/>
  <c r="V70" i="10"/>
  <c r="G71" i="10"/>
  <c r="H71" i="10"/>
  <c r="L71" i="10"/>
  <c r="M71" i="10"/>
  <c r="Q71" i="10"/>
  <c r="R71" i="10"/>
  <c r="V71" i="10"/>
  <c r="G72" i="10"/>
  <c r="H72" i="10"/>
  <c r="L72" i="10"/>
  <c r="M72" i="10"/>
  <c r="Q72" i="10"/>
  <c r="R72" i="10"/>
  <c r="V72" i="10"/>
  <c r="G73" i="10"/>
  <c r="H73" i="10"/>
  <c r="L73" i="10"/>
  <c r="M73" i="10"/>
  <c r="Q73" i="10"/>
  <c r="R73" i="10"/>
  <c r="V73" i="10"/>
  <c r="G74" i="10"/>
  <c r="H74" i="10"/>
  <c r="L74" i="10"/>
  <c r="M74" i="10"/>
  <c r="Q74" i="10"/>
  <c r="R74" i="10"/>
  <c r="V74" i="10"/>
  <c r="G75" i="10"/>
  <c r="H75" i="10"/>
  <c r="L75" i="10"/>
  <c r="M75" i="10"/>
  <c r="Q75" i="10"/>
  <c r="R75" i="10"/>
  <c r="V75" i="10"/>
  <c r="G76" i="10"/>
  <c r="H76" i="10"/>
  <c r="L76" i="10"/>
  <c r="M76" i="10"/>
  <c r="Q76" i="10"/>
  <c r="R76" i="10"/>
  <c r="V76" i="10"/>
  <c r="G77" i="10"/>
  <c r="H77" i="10"/>
  <c r="L77" i="10"/>
  <c r="M77" i="10"/>
  <c r="Q77" i="10"/>
  <c r="R77" i="10"/>
  <c r="V77" i="10"/>
  <c r="G78" i="10"/>
  <c r="H78" i="10"/>
  <c r="L78" i="10"/>
  <c r="M78" i="10"/>
  <c r="Q78" i="10"/>
  <c r="R78" i="10"/>
  <c r="V78" i="10"/>
  <c r="G79" i="10"/>
  <c r="H79" i="10"/>
  <c r="L79" i="10"/>
  <c r="M79" i="10"/>
  <c r="Q79" i="10"/>
  <c r="R79" i="10"/>
  <c r="V79" i="10"/>
  <c r="G80" i="10"/>
  <c r="H80" i="10"/>
  <c r="L80" i="10"/>
  <c r="M80" i="10"/>
  <c r="Q80" i="10"/>
  <c r="R80" i="10"/>
  <c r="V80" i="10"/>
  <c r="G81" i="10"/>
  <c r="H81" i="10"/>
  <c r="L81" i="10"/>
  <c r="M81" i="10"/>
  <c r="Q81" i="10"/>
  <c r="R81" i="10"/>
  <c r="V81" i="10"/>
  <c r="G82" i="10"/>
  <c r="H82" i="10"/>
  <c r="L82" i="10"/>
  <c r="M82" i="10"/>
  <c r="Q82" i="10"/>
  <c r="R82" i="10"/>
  <c r="V82" i="10"/>
  <c r="G83" i="10"/>
  <c r="H83" i="10"/>
  <c r="L83" i="10"/>
  <c r="M83" i="10"/>
  <c r="Q83" i="10"/>
  <c r="R83" i="10"/>
  <c r="V83" i="10"/>
  <c r="G84" i="10"/>
  <c r="H84" i="10"/>
  <c r="L84" i="10"/>
  <c r="M84" i="10"/>
  <c r="Q84" i="10"/>
  <c r="R84" i="10"/>
  <c r="V84" i="10"/>
  <c r="G85" i="10"/>
  <c r="H85" i="10"/>
  <c r="L85" i="10"/>
  <c r="M85" i="10"/>
  <c r="Q85" i="10"/>
  <c r="R85" i="10"/>
  <c r="V85" i="10"/>
  <c r="G86" i="10"/>
  <c r="H86" i="10"/>
  <c r="L86" i="10"/>
  <c r="M86" i="10"/>
  <c r="Q86" i="10"/>
  <c r="R86" i="10"/>
  <c r="V86" i="10"/>
  <c r="G87" i="10"/>
  <c r="H87" i="10"/>
  <c r="L87" i="10"/>
  <c r="M87" i="10"/>
  <c r="Q87" i="10"/>
  <c r="R87" i="10"/>
  <c r="V87" i="10"/>
  <c r="G88" i="10"/>
  <c r="H88" i="10"/>
  <c r="L88" i="10"/>
  <c r="M88" i="10"/>
  <c r="Q88" i="10"/>
  <c r="R88" i="10"/>
  <c r="V88" i="10"/>
  <c r="G89" i="10"/>
  <c r="H89" i="10"/>
  <c r="L89" i="10"/>
  <c r="M89" i="10"/>
  <c r="Q89" i="10"/>
  <c r="R89" i="10"/>
  <c r="V89" i="10"/>
  <c r="G90" i="10"/>
  <c r="H90" i="10"/>
  <c r="L90" i="10"/>
  <c r="M90" i="10"/>
  <c r="Q90" i="10"/>
  <c r="R90" i="10"/>
  <c r="V90" i="10"/>
  <c r="G91" i="10"/>
  <c r="H91" i="10"/>
  <c r="L91" i="10"/>
  <c r="M91" i="10"/>
  <c r="Q91" i="10"/>
  <c r="R91" i="10"/>
  <c r="V91" i="10"/>
  <c r="G92" i="10"/>
  <c r="H92" i="10"/>
  <c r="L92" i="10"/>
  <c r="M92" i="10"/>
  <c r="Q92" i="10"/>
  <c r="R92" i="10"/>
  <c r="V92" i="10"/>
  <c r="G93" i="10"/>
  <c r="H93" i="10"/>
  <c r="L93" i="10"/>
  <c r="M93" i="10"/>
  <c r="Q93" i="10"/>
  <c r="R93" i="10"/>
  <c r="V93" i="10"/>
  <c r="G94" i="10"/>
  <c r="H94" i="10"/>
  <c r="L94" i="10"/>
  <c r="M94" i="10"/>
  <c r="Q94" i="10"/>
  <c r="R94" i="10"/>
  <c r="V94" i="10"/>
  <c r="W94" i="10"/>
  <c r="G95" i="10"/>
  <c r="H95" i="10"/>
  <c r="L95" i="10"/>
  <c r="M95" i="10"/>
  <c r="Q95" i="10"/>
  <c r="R95" i="10"/>
  <c r="V95" i="10"/>
  <c r="W95" i="10"/>
  <c r="G96" i="10"/>
  <c r="H96" i="10"/>
  <c r="L96" i="10"/>
  <c r="M96" i="10"/>
  <c r="Q96" i="10"/>
  <c r="R96" i="10"/>
  <c r="V96" i="10"/>
  <c r="W96" i="10"/>
  <c r="G97" i="10"/>
  <c r="H97" i="10"/>
  <c r="L97" i="10"/>
  <c r="M97" i="10"/>
  <c r="Q97" i="10"/>
  <c r="R97" i="10"/>
  <c r="V97" i="10"/>
  <c r="W97" i="10"/>
  <c r="G98" i="10"/>
  <c r="H98" i="10"/>
  <c r="L98" i="10"/>
  <c r="M98" i="10"/>
  <c r="Q98" i="10"/>
  <c r="R98" i="10"/>
  <c r="V98" i="10"/>
  <c r="W98" i="10"/>
  <c r="G99" i="10"/>
  <c r="H99" i="10"/>
  <c r="L99" i="10"/>
  <c r="M99" i="10"/>
  <c r="Q99" i="10"/>
  <c r="R99" i="10"/>
  <c r="V99" i="10"/>
  <c r="W99" i="10"/>
  <c r="G100" i="10"/>
  <c r="H100" i="10"/>
  <c r="L100" i="10"/>
  <c r="M100" i="10"/>
  <c r="Q100" i="10"/>
  <c r="R100" i="10"/>
  <c r="V100" i="10"/>
  <c r="W100" i="10"/>
  <c r="G101" i="10"/>
  <c r="H101" i="10"/>
  <c r="L101" i="10"/>
  <c r="M101" i="10"/>
  <c r="Q101" i="10"/>
  <c r="R101" i="10"/>
  <c r="V101" i="10"/>
  <c r="W101" i="10"/>
  <c r="G102" i="10"/>
  <c r="H102" i="10"/>
  <c r="L102" i="10"/>
  <c r="M102" i="10"/>
  <c r="Q102" i="10"/>
  <c r="R102" i="10"/>
  <c r="V102" i="10"/>
  <c r="W102" i="10"/>
  <c r="G103" i="10"/>
  <c r="H103" i="10"/>
  <c r="L103" i="10"/>
  <c r="M103" i="10"/>
  <c r="Q103" i="10"/>
  <c r="R103" i="10"/>
  <c r="V103" i="10"/>
  <c r="W103" i="10"/>
  <c r="G104" i="10"/>
  <c r="H104" i="10"/>
  <c r="L104" i="10"/>
  <c r="M104" i="10"/>
  <c r="Q104" i="10"/>
  <c r="R104" i="10"/>
  <c r="V104" i="10"/>
  <c r="W104" i="10"/>
  <c r="G105" i="10"/>
  <c r="H105" i="10"/>
  <c r="L105" i="10"/>
  <c r="M105" i="10"/>
  <c r="Q105" i="10"/>
  <c r="R105" i="10"/>
  <c r="V105" i="10"/>
  <c r="W105" i="10"/>
  <c r="G106" i="10"/>
  <c r="H106" i="10"/>
  <c r="L106" i="10"/>
  <c r="M106" i="10"/>
  <c r="Q106" i="10"/>
  <c r="R106" i="10"/>
  <c r="V106" i="10"/>
  <c r="W106" i="10"/>
  <c r="G107" i="10"/>
  <c r="H107" i="10"/>
  <c r="L107" i="10"/>
  <c r="M107" i="10"/>
  <c r="Q107" i="10"/>
  <c r="R107" i="10"/>
  <c r="V107" i="10"/>
  <c r="W107" i="10"/>
  <c r="G108" i="10"/>
  <c r="H108" i="10"/>
  <c r="L108" i="10"/>
  <c r="M108" i="10"/>
  <c r="Q108" i="10"/>
  <c r="R108" i="10"/>
  <c r="V108" i="10"/>
  <c r="W108" i="10"/>
  <c r="G109" i="10"/>
  <c r="H109" i="10"/>
  <c r="L109" i="10"/>
  <c r="M109" i="10"/>
  <c r="Q109" i="10"/>
  <c r="R109" i="10"/>
  <c r="V109" i="10"/>
  <c r="W109" i="10"/>
  <c r="G110" i="10"/>
  <c r="H110" i="10"/>
  <c r="L110" i="10"/>
  <c r="M110" i="10"/>
  <c r="Q110" i="10"/>
  <c r="R110" i="10"/>
  <c r="V110" i="10"/>
  <c r="W110" i="10"/>
  <c r="G111" i="10"/>
  <c r="H111" i="10"/>
  <c r="L111" i="10"/>
  <c r="M111" i="10"/>
  <c r="Q111" i="10"/>
  <c r="R111" i="10"/>
  <c r="V111" i="10"/>
  <c r="W111" i="10"/>
  <c r="G112" i="10"/>
  <c r="H112" i="10"/>
  <c r="L112" i="10"/>
  <c r="M112" i="10"/>
  <c r="Q112" i="10"/>
  <c r="R112" i="10"/>
  <c r="V112" i="10"/>
  <c r="W112" i="10"/>
  <c r="G113" i="10"/>
  <c r="H113" i="10"/>
  <c r="L113" i="10"/>
  <c r="M113" i="10"/>
  <c r="Q113" i="10"/>
  <c r="R113" i="10"/>
  <c r="V113" i="10"/>
  <c r="W113" i="10"/>
  <c r="G114" i="10"/>
  <c r="H114" i="10"/>
  <c r="L114" i="10"/>
  <c r="M114" i="10"/>
  <c r="Q114" i="10"/>
  <c r="R114" i="10"/>
  <c r="V114" i="10"/>
  <c r="W114" i="10"/>
  <c r="G115" i="10"/>
  <c r="H115" i="10"/>
  <c r="L115" i="10"/>
  <c r="M115" i="10"/>
  <c r="Q115" i="10"/>
  <c r="R115" i="10"/>
  <c r="V115" i="10"/>
  <c r="W115" i="10"/>
  <c r="G116" i="10"/>
  <c r="H116" i="10"/>
  <c r="L116" i="10"/>
  <c r="M116" i="10"/>
  <c r="Q116" i="10"/>
  <c r="R116" i="10"/>
  <c r="V116" i="10"/>
  <c r="W116" i="10"/>
  <c r="G117" i="10"/>
  <c r="H117" i="10"/>
  <c r="L117" i="10"/>
  <c r="M117" i="10"/>
  <c r="Q117" i="10"/>
  <c r="R117" i="10"/>
  <c r="V117" i="10"/>
  <c r="W117" i="10"/>
  <c r="G118" i="10"/>
  <c r="H118" i="10"/>
  <c r="L118" i="10"/>
  <c r="M118" i="10"/>
  <c r="Q118" i="10"/>
  <c r="R118" i="10"/>
  <c r="V118" i="10"/>
  <c r="W118" i="10"/>
  <c r="G119" i="10"/>
  <c r="H119" i="10"/>
  <c r="L119" i="10"/>
  <c r="M119" i="10"/>
  <c r="Q119" i="10"/>
  <c r="R119" i="10"/>
  <c r="V119" i="10"/>
  <c r="W119" i="10"/>
  <c r="G120" i="10"/>
  <c r="H120" i="10"/>
  <c r="L120" i="10"/>
  <c r="M120" i="10"/>
  <c r="Q120" i="10"/>
  <c r="R120" i="10"/>
  <c r="V120" i="10"/>
  <c r="W120" i="10"/>
  <c r="G121" i="10"/>
  <c r="H121" i="10"/>
  <c r="L121" i="10"/>
  <c r="M121" i="10"/>
  <c r="Q121" i="10"/>
  <c r="R121" i="10"/>
  <c r="V121" i="10"/>
  <c r="W121" i="10"/>
  <c r="G122" i="10"/>
  <c r="H122" i="10"/>
  <c r="L122" i="10"/>
  <c r="M122" i="10"/>
  <c r="Q122" i="10"/>
  <c r="R122" i="10"/>
  <c r="V122" i="10"/>
  <c r="W122" i="10"/>
  <c r="G123" i="10"/>
  <c r="H123" i="10"/>
  <c r="L123" i="10"/>
  <c r="M123" i="10"/>
  <c r="Q123" i="10"/>
  <c r="R123" i="10"/>
  <c r="V123" i="10"/>
  <c r="W123" i="10"/>
  <c r="G124" i="10"/>
  <c r="H124" i="10"/>
  <c r="L124" i="10"/>
  <c r="M124" i="10"/>
  <c r="Q124" i="10"/>
  <c r="R124" i="10"/>
  <c r="V124" i="10"/>
  <c r="W124" i="10"/>
  <c r="G125" i="10"/>
  <c r="H125" i="10"/>
  <c r="L125" i="10"/>
  <c r="M125" i="10"/>
  <c r="Q125" i="10"/>
  <c r="R125" i="10"/>
  <c r="V125" i="10"/>
  <c r="W125" i="10"/>
  <c r="G126" i="10"/>
  <c r="H126" i="10"/>
  <c r="L126" i="10"/>
  <c r="M126" i="10"/>
  <c r="Q126" i="10"/>
  <c r="R126" i="10"/>
  <c r="V126" i="10"/>
  <c r="W126" i="10"/>
  <c r="G127" i="10"/>
  <c r="H127" i="10"/>
  <c r="L127" i="10"/>
  <c r="M127" i="10"/>
  <c r="Q127" i="10"/>
  <c r="R127" i="10"/>
  <c r="V127" i="10"/>
  <c r="W127" i="10"/>
  <c r="G128" i="10"/>
  <c r="H128" i="10"/>
  <c r="L128" i="10"/>
  <c r="M128" i="10"/>
  <c r="Q128" i="10"/>
  <c r="R128" i="10"/>
  <c r="V128" i="10"/>
  <c r="W128" i="10"/>
  <c r="G129" i="10"/>
  <c r="H129" i="10"/>
  <c r="L129" i="10"/>
  <c r="M129" i="10"/>
  <c r="Q129" i="10"/>
  <c r="R129" i="10"/>
  <c r="V129" i="10"/>
  <c r="W129" i="10"/>
  <c r="G130" i="10"/>
  <c r="H130" i="10"/>
  <c r="L130" i="10"/>
  <c r="M130" i="10"/>
  <c r="Q130" i="10"/>
  <c r="R130" i="10"/>
  <c r="V130" i="10"/>
  <c r="W130" i="10"/>
  <c r="G131" i="10"/>
  <c r="H131" i="10"/>
  <c r="L131" i="10"/>
  <c r="M131" i="10"/>
  <c r="Q131" i="10"/>
  <c r="R131" i="10"/>
  <c r="V131" i="10"/>
  <c r="W131" i="10"/>
  <c r="G132" i="10"/>
  <c r="H132" i="10"/>
  <c r="L132" i="10"/>
  <c r="M132" i="10"/>
  <c r="Q132" i="10"/>
  <c r="R132" i="10"/>
  <c r="V132" i="10"/>
  <c r="W132" i="10"/>
  <c r="G133" i="10"/>
  <c r="H133" i="10"/>
  <c r="L133" i="10"/>
  <c r="M133" i="10"/>
  <c r="Q133" i="10"/>
  <c r="R133" i="10"/>
  <c r="V133" i="10"/>
  <c r="W133" i="10"/>
  <c r="G134" i="10"/>
  <c r="H134" i="10"/>
  <c r="L134" i="10"/>
  <c r="M134" i="10"/>
  <c r="Q134" i="10"/>
  <c r="R134" i="10"/>
  <c r="V134" i="10"/>
  <c r="W134" i="10"/>
  <c r="G135" i="10"/>
  <c r="H135" i="10"/>
  <c r="L135" i="10"/>
  <c r="M135" i="10"/>
  <c r="Q135" i="10"/>
  <c r="R135" i="10"/>
  <c r="V135" i="10"/>
  <c r="W135" i="10"/>
  <c r="G136" i="10"/>
  <c r="H136" i="10"/>
  <c r="L136" i="10"/>
  <c r="M136" i="10"/>
  <c r="Q136" i="10"/>
  <c r="R136" i="10"/>
  <c r="V136" i="10"/>
  <c r="W136" i="10"/>
  <c r="G137" i="10"/>
  <c r="H137" i="10"/>
  <c r="L137" i="10"/>
  <c r="M137" i="10"/>
  <c r="Q137" i="10"/>
  <c r="R137" i="10"/>
  <c r="V137" i="10"/>
  <c r="W137" i="10"/>
  <c r="G138" i="10"/>
  <c r="H138" i="10"/>
  <c r="L138" i="10"/>
  <c r="M138" i="10"/>
  <c r="Q138" i="10"/>
  <c r="R138" i="10"/>
  <c r="V138" i="10"/>
  <c r="W138" i="10"/>
  <c r="G139" i="10"/>
  <c r="H139" i="10"/>
  <c r="L139" i="10"/>
  <c r="M139" i="10"/>
  <c r="Q139" i="10"/>
  <c r="R139" i="10"/>
  <c r="V139" i="10"/>
  <c r="W139" i="10"/>
  <c r="G140" i="10"/>
  <c r="H140" i="10"/>
  <c r="L140" i="10"/>
  <c r="M140" i="10"/>
  <c r="Q140" i="10"/>
  <c r="R140" i="10"/>
  <c r="V140" i="10"/>
  <c r="W140" i="10"/>
  <c r="G141" i="10"/>
  <c r="H141" i="10"/>
  <c r="L141" i="10"/>
  <c r="M141" i="10"/>
  <c r="Q141" i="10"/>
  <c r="R141" i="10"/>
  <c r="V141" i="10"/>
  <c r="W141" i="10"/>
  <c r="G142" i="10"/>
  <c r="H142" i="10"/>
  <c r="L142" i="10"/>
  <c r="M142" i="10"/>
  <c r="Q142" i="10"/>
  <c r="R142" i="10"/>
  <c r="V142" i="10"/>
  <c r="W142" i="10"/>
  <c r="G143" i="10"/>
  <c r="H143" i="10"/>
  <c r="L143" i="10"/>
  <c r="M143" i="10"/>
  <c r="Q143" i="10"/>
  <c r="R143" i="10"/>
  <c r="V143" i="10"/>
  <c r="W143" i="10"/>
  <c r="G144" i="10"/>
  <c r="H144" i="10"/>
  <c r="L144" i="10"/>
  <c r="M144" i="10"/>
  <c r="Q144" i="10"/>
  <c r="R144" i="10"/>
  <c r="V144" i="10"/>
  <c r="W144" i="10"/>
  <c r="G145" i="10"/>
  <c r="H145" i="10"/>
  <c r="L145" i="10"/>
  <c r="M145" i="10"/>
  <c r="Q145" i="10"/>
  <c r="R145" i="10"/>
  <c r="V145" i="10"/>
  <c r="W145" i="10"/>
  <c r="G146" i="10"/>
  <c r="H146" i="10"/>
  <c r="L146" i="10"/>
  <c r="M146" i="10"/>
  <c r="Q146" i="10"/>
  <c r="R146" i="10"/>
  <c r="V146" i="10"/>
  <c r="W146" i="10"/>
  <c r="G147" i="10"/>
  <c r="H147" i="10"/>
  <c r="L147" i="10"/>
  <c r="M147" i="10"/>
  <c r="Q147" i="10"/>
  <c r="R147" i="10"/>
  <c r="V147" i="10"/>
  <c r="W147" i="10"/>
  <c r="G148" i="10"/>
  <c r="H148" i="10"/>
  <c r="L148" i="10"/>
  <c r="M148" i="10"/>
  <c r="Q148" i="10"/>
  <c r="R148" i="10"/>
  <c r="V148" i="10"/>
  <c r="W148" i="10"/>
  <c r="G149" i="10"/>
  <c r="H149" i="10"/>
  <c r="L149" i="10"/>
  <c r="M149" i="10"/>
  <c r="Q149" i="10"/>
  <c r="R149" i="10"/>
  <c r="V149" i="10"/>
  <c r="W149" i="10"/>
  <c r="G150" i="10"/>
  <c r="H150" i="10"/>
  <c r="L150" i="10"/>
  <c r="M150" i="10"/>
  <c r="Q150" i="10"/>
  <c r="R150" i="10"/>
  <c r="V150" i="10"/>
  <c r="W150" i="10"/>
  <c r="G151" i="10"/>
  <c r="H151" i="10"/>
  <c r="L151" i="10"/>
  <c r="M151" i="10"/>
  <c r="Q151" i="10"/>
  <c r="R151" i="10"/>
  <c r="V151" i="10"/>
  <c r="W151" i="10"/>
  <c r="G152" i="10"/>
  <c r="H152" i="10"/>
  <c r="L152" i="10"/>
  <c r="M152" i="10"/>
  <c r="Q152" i="10"/>
  <c r="R152" i="10"/>
  <c r="V152" i="10"/>
  <c r="W152" i="10"/>
  <c r="G153" i="10"/>
  <c r="H153" i="10"/>
  <c r="L153" i="10"/>
  <c r="M153" i="10"/>
  <c r="Q153" i="10"/>
  <c r="R153" i="10"/>
  <c r="V153" i="10"/>
  <c r="W153" i="10"/>
  <c r="G154" i="10"/>
  <c r="H154" i="10"/>
  <c r="L154" i="10"/>
  <c r="M154" i="10"/>
  <c r="Q154" i="10"/>
  <c r="R154" i="10"/>
  <c r="V154" i="10"/>
  <c r="W154" i="10"/>
  <c r="G155" i="10"/>
  <c r="H155" i="10"/>
  <c r="L155" i="10"/>
  <c r="M155" i="10"/>
  <c r="Q155" i="10"/>
  <c r="R155" i="10"/>
  <c r="V155" i="10"/>
  <c r="W155" i="10"/>
  <c r="G156" i="10"/>
  <c r="H156" i="10"/>
  <c r="L156" i="10"/>
  <c r="M156" i="10"/>
  <c r="Q156" i="10"/>
  <c r="R156" i="10"/>
  <c r="V156" i="10"/>
  <c r="W156" i="10"/>
  <c r="G157" i="10"/>
  <c r="H157" i="10"/>
  <c r="L157" i="10"/>
  <c r="M157" i="10"/>
  <c r="Q157" i="10"/>
  <c r="R157" i="10"/>
  <c r="V157" i="10"/>
  <c r="W157" i="10"/>
  <c r="G158" i="10"/>
  <c r="H158" i="10"/>
  <c r="L158" i="10"/>
  <c r="M158" i="10"/>
  <c r="Q158" i="10"/>
  <c r="R158" i="10"/>
  <c r="V158" i="10"/>
  <c r="W158" i="10"/>
  <c r="G159" i="10"/>
  <c r="H159" i="10"/>
  <c r="L159" i="10"/>
  <c r="M159" i="10"/>
  <c r="Q159" i="10"/>
  <c r="R159" i="10"/>
  <c r="V159" i="10"/>
  <c r="W159" i="10"/>
  <c r="G160" i="10"/>
  <c r="H160" i="10"/>
  <c r="L160" i="10"/>
  <c r="M160" i="10"/>
  <c r="Q160" i="10"/>
  <c r="R160" i="10"/>
  <c r="V160" i="10"/>
  <c r="W160" i="10"/>
  <c r="G161" i="10"/>
  <c r="H161" i="10"/>
  <c r="L161" i="10"/>
  <c r="M161" i="10"/>
  <c r="Q161" i="10"/>
  <c r="R161" i="10"/>
  <c r="V161" i="10"/>
  <c r="W161" i="10"/>
  <c r="G162" i="10"/>
  <c r="H162" i="10"/>
  <c r="L162" i="10"/>
  <c r="M162" i="10"/>
  <c r="Q162" i="10"/>
  <c r="R162" i="10"/>
  <c r="V162" i="10"/>
  <c r="W162" i="10"/>
  <c r="G163" i="10"/>
  <c r="H163" i="10"/>
  <c r="L163" i="10"/>
  <c r="M163" i="10"/>
  <c r="Q163" i="10"/>
  <c r="R163" i="10"/>
  <c r="V163" i="10"/>
  <c r="W163" i="10"/>
  <c r="G164" i="10"/>
  <c r="H164" i="10"/>
  <c r="L164" i="10"/>
  <c r="M164" i="10"/>
  <c r="Q164" i="10"/>
  <c r="R164" i="10"/>
  <c r="V164" i="10"/>
  <c r="W164" i="10"/>
  <c r="G165" i="10"/>
  <c r="H165" i="10"/>
  <c r="L165" i="10"/>
  <c r="M165" i="10"/>
  <c r="Q165" i="10"/>
  <c r="R165" i="10"/>
  <c r="V165" i="10"/>
  <c r="W165" i="10"/>
  <c r="G166" i="10"/>
  <c r="H166" i="10"/>
  <c r="L166" i="10"/>
  <c r="M166" i="10"/>
  <c r="Q166" i="10"/>
  <c r="R166" i="10"/>
  <c r="V166" i="10"/>
  <c r="W166" i="10"/>
  <c r="G167" i="10"/>
  <c r="H167" i="10"/>
  <c r="L167" i="10"/>
  <c r="M167" i="10"/>
  <c r="Q167" i="10"/>
  <c r="R167" i="10"/>
  <c r="V167" i="10"/>
  <c r="W167" i="10"/>
  <c r="G168" i="10"/>
  <c r="H168" i="10"/>
  <c r="L168" i="10"/>
  <c r="M168" i="10"/>
  <c r="Q168" i="10"/>
  <c r="R168" i="10"/>
  <c r="V168" i="10"/>
  <c r="W168" i="10"/>
  <c r="G169" i="10"/>
  <c r="H169" i="10"/>
  <c r="L169" i="10"/>
  <c r="M169" i="10"/>
  <c r="Q169" i="10"/>
  <c r="R169" i="10"/>
  <c r="V169" i="10"/>
  <c r="W169" i="10"/>
  <c r="G170" i="10"/>
  <c r="H170" i="10"/>
  <c r="L170" i="10"/>
  <c r="M170" i="10"/>
  <c r="Q170" i="10"/>
  <c r="R170" i="10"/>
  <c r="V170" i="10"/>
  <c r="W170" i="10"/>
  <c r="G171" i="10"/>
  <c r="H171" i="10"/>
  <c r="L171" i="10"/>
  <c r="M171" i="10"/>
  <c r="Q171" i="10"/>
  <c r="R171" i="10"/>
  <c r="V171" i="10"/>
  <c r="W171" i="10"/>
  <c r="G172" i="10"/>
  <c r="H172" i="10"/>
  <c r="L172" i="10"/>
  <c r="M172" i="10"/>
  <c r="Q172" i="10"/>
  <c r="R172" i="10"/>
  <c r="V172" i="10"/>
  <c r="W172" i="10"/>
  <c r="G173" i="10"/>
  <c r="H173" i="10"/>
  <c r="L173" i="10"/>
  <c r="M173" i="10"/>
  <c r="Q173" i="10"/>
  <c r="R173" i="10"/>
  <c r="V173" i="10"/>
  <c r="W173" i="10"/>
  <c r="G174" i="10"/>
  <c r="H174" i="10"/>
  <c r="L174" i="10"/>
  <c r="M174" i="10"/>
  <c r="Q174" i="10"/>
  <c r="R174" i="10"/>
  <c r="V174" i="10"/>
  <c r="W174" i="10"/>
  <c r="G175" i="10"/>
  <c r="H175" i="10"/>
  <c r="L175" i="10"/>
  <c r="M175" i="10"/>
  <c r="Q175" i="10"/>
  <c r="R175" i="10"/>
  <c r="V175" i="10"/>
  <c r="W175" i="10"/>
  <c r="G176" i="10"/>
  <c r="H176" i="10"/>
  <c r="L176" i="10"/>
  <c r="M176" i="10"/>
  <c r="Q176" i="10"/>
  <c r="R176" i="10"/>
  <c r="V176" i="10"/>
  <c r="W176" i="10"/>
  <c r="G177" i="10"/>
  <c r="H177" i="10"/>
  <c r="L177" i="10"/>
  <c r="M177" i="10"/>
  <c r="Q177" i="10"/>
  <c r="R177" i="10"/>
  <c r="V177" i="10"/>
  <c r="W177" i="10"/>
  <c r="G178" i="10"/>
  <c r="H178" i="10"/>
  <c r="L178" i="10"/>
  <c r="M178" i="10"/>
  <c r="Q178" i="10"/>
  <c r="R178" i="10"/>
  <c r="V178" i="10"/>
  <c r="W178" i="10"/>
  <c r="G179" i="10"/>
  <c r="H179" i="10"/>
  <c r="L179" i="10"/>
  <c r="M179" i="10"/>
  <c r="Q179" i="10"/>
  <c r="R179" i="10"/>
  <c r="V179" i="10"/>
  <c r="W179" i="10"/>
  <c r="G180" i="10"/>
  <c r="H180" i="10"/>
  <c r="L180" i="10"/>
  <c r="M180" i="10"/>
  <c r="Q180" i="10"/>
  <c r="R180" i="10"/>
  <c r="V180" i="10"/>
  <c r="W180" i="10"/>
  <c r="G181" i="10"/>
  <c r="H181" i="10"/>
  <c r="L181" i="10"/>
  <c r="M181" i="10"/>
  <c r="Q181" i="10"/>
  <c r="R181" i="10"/>
  <c r="V181" i="10"/>
  <c r="W181" i="10"/>
  <c r="G182" i="10"/>
  <c r="H182" i="10"/>
  <c r="L182" i="10"/>
  <c r="M182" i="10"/>
  <c r="Q182" i="10"/>
  <c r="R182" i="10"/>
  <c r="V182" i="10"/>
  <c r="W182" i="10"/>
  <c r="G183" i="10"/>
  <c r="H183" i="10"/>
  <c r="L183" i="10"/>
  <c r="M183" i="10"/>
  <c r="Q183" i="10"/>
  <c r="R183" i="10"/>
  <c r="V183" i="10"/>
  <c r="W183" i="10"/>
  <c r="G184" i="10"/>
  <c r="H184" i="10"/>
  <c r="L184" i="10"/>
  <c r="M184" i="10"/>
  <c r="Q184" i="10"/>
  <c r="R184" i="10"/>
  <c r="V184" i="10"/>
  <c r="W184" i="10"/>
  <c r="G185" i="10"/>
  <c r="H185" i="10"/>
  <c r="L185" i="10"/>
  <c r="M185" i="10"/>
  <c r="Q185" i="10"/>
  <c r="R185" i="10"/>
  <c r="V185" i="10"/>
  <c r="W185" i="10"/>
  <c r="G186" i="10"/>
  <c r="H186" i="10"/>
  <c r="L186" i="10"/>
  <c r="M186" i="10"/>
  <c r="Q186" i="10"/>
  <c r="R186" i="10"/>
  <c r="V186" i="10"/>
  <c r="W186" i="10"/>
  <c r="G187" i="10"/>
  <c r="H187" i="10"/>
  <c r="L187" i="10"/>
  <c r="M187" i="10"/>
  <c r="Q187" i="10"/>
  <c r="R187" i="10"/>
  <c r="V187" i="10"/>
  <c r="W187" i="10"/>
  <c r="G188" i="10"/>
  <c r="H188" i="10"/>
  <c r="L188" i="10"/>
  <c r="M188" i="10"/>
  <c r="Q188" i="10"/>
  <c r="R188" i="10"/>
  <c r="V188" i="10"/>
  <c r="W188" i="10"/>
  <c r="G189" i="10"/>
  <c r="H189" i="10"/>
  <c r="L189" i="10"/>
  <c r="M189" i="10"/>
  <c r="Q189" i="10"/>
  <c r="R189" i="10"/>
  <c r="V189" i="10"/>
  <c r="W189" i="10"/>
  <c r="G190" i="10"/>
  <c r="H190" i="10"/>
  <c r="L190" i="10"/>
  <c r="M190" i="10"/>
  <c r="Q190" i="10"/>
  <c r="R190" i="10"/>
  <c r="V190" i="10"/>
  <c r="W190" i="10"/>
  <c r="G191" i="10"/>
  <c r="H191" i="10"/>
  <c r="L191" i="10"/>
  <c r="M191" i="10"/>
  <c r="Q191" i="10"/>
  <c r="R191" i="10"/>
  <c r="V191" i="10"/>
  <c r="W191" i="10"/>
  <c r="G192" i="10"/>
  <c r="H192" i="10"/>
  <c r="L192" i="10"/>
  <c r="M192" i="10"/>
  <c r="Q192" i="10"/>
  <c r="R192" i="10"/>
  <c r="V192" i="10"/>
  <c r="W192" i="10"/>
  <c r="G193" i="10"/>
  <c r="H193" i="10"/>
  <c r="L193" i="10"/>
  <c r="M193" i="10"/>
  <c r="Q193" i="10"/>
  <c r="R193" i="10"/>
  <c r="V193" i="10"/>
  <c r="W193" i="10"/>
  <c r="G194" i="10"/>
  <c r="H194" i="10"/>
  <c r="L194" i="10"/>
  <c r="M194" i="10"/>
  <c r="Q194" i="10"/>
  <c r="R194" i="10"/>
  <c r="V194" i="10"/>
  <c r="W194" i="10"/>
  <c r="G195" i="10"/>
  <c r="H195" i="10"/>
  <c r="L195" i="10"/>
  <c r="M195" i="10"/>
  <c r="Q195" i="10"/>
  <c r="R195" i="10"/>
  <c r="V195" i="10"/>
  <c r="W195" i="10"/>
  <c r="G196" i="10"/>
  <c r="H196" i="10"/>
  <c r="L196" i="10"/>
  <c r="M196" i="10"/>
  <c r="Q196" i="10"/>
  <c r="R196" i="10"/>
  <c r="V196" i="10"/>
  <c r="W196" i="10"/>
  <c r="G197" i="10"/>
  <c r="H197" i="10"/>
  <c r="L197" i="10"/>
  <c r="M197" i="10"/>
  <c r="Q197" i="10"/>
  <c r="R197" i="10"/>
  <c r="V197" i="10"/>
  <c r="W197" i="10"/>
  <c r="G198" i="10"/>
  <c r="H198" i="10"/>
  <c r="L198" i="10"/>
  <c r="M198" i="10"/>
  <c r="Q198" i="10"/>
  <c r="R198" i="10"/>
  <c r="V198" i="10"/>
  <c r="W198" i="10"/>
  <c r="G199" i="10"/>
  <c r="H199" i="10"/>
  <c r="L199" i="10"/>
  <c r="M199" i="10"/>
  <c r="Q199" i="10"/>
  <c r="R199" i="10"/>
  <c r="V199" i="10"/>
  <c r="W199" i="10"/>
  <c r="G200" i="10"/>
  <c r="H200" i="10"/>
  <c r="L200" i="10"/>
  <c r="M200" i="10"/>
  <c r="Q200" i="10"/>
  <c r="R200" i="10"/>
  <c r="V200" i="10"/>
  <c r="W200" i="10"/>
  <c r="G201" i="10"/>
  <c r="H201" i="10"/>
  <c r="L201" i="10"/>
  <c r="M201" i="10"/>
  <c r="Q201" i="10"/>
  <c r="R201" i="10"/>
  <c r="V201" i="10"/>
  <c r="W201" i="10"/>
  <c r="G202" i="10"/>
  <c r="H202" i="10"/>
  <c r="L202" i="10"/>
  <c r="M202" i="10"/>
  <c r="Q202" i="10"/>
  <c r="R202" i="10"/>
  <c r="V202" i="10"/>
  <c r="W202" i="10"/>
  <c r="G203" i="10"/>
  <c r="H203" i="10"/>
  <c r="L203" i="10"/>
  <c r="M203" i="10"/>
  <c r="Q203" i="10"/>
  <c r="R203" i="10"/>
  <c r="V203" i="10"/>
  <c r="W203" i="10"/>
  <c r="G204" i="10"/>
  <c r="H204" i="10"/>
  <c r="L204" i="10"/>
  <c r="M204" i="10"/>
  <c r="Q204" i="10"/>
  <c r="R204" i="10"/>
  <c r="V204" i="10"/>
  <c r="W204" i="10"/>
  <c r="G205" i="10"/>
  <c r="H205" i="10"/>
  <c r="L205" i="10"/>
  <c r="M205" i="10"/>
  <c r="Q205" i="10"/>
  <c r="R205" i="10"/>
  <c r="V205" i="10"/>
  <c r="W205" i="10"/>
  <c r="G206" i="10"/>
  <c r="H206" i="10"/>
  <c r="L206" i="10"/>
  <c r="M206" i="10"/>
  <c r="Q206" i="10"/>
  <c r="R206" i="10"/>
  <c r="V206" i="10"/>
  <c r="W206" i="10"/>
  <c r="G207" i="10"/>
  <c r="H207" i="10"/>
  <c r="L207" i="10"/>
  <c r="M207" i="10"/>
  <c r="Q207" i="10"/>
  <c r="R207" i="10"/>
  <c r="V207" i="10"/>
  <c r="W207" i="10"/>
  <c r="G208" i="10"/>
  <c r="H208" i="10"/>
  <c r="L208" i="10"/>
  <c r="M208" i="10"/>
  <c r="Q208" i="10"/>
  <c r="R208" i="10"/>
  <c r="V208" i="10"/>
  <c r="W208" i="10"/>
  <c r="G209" i="10"/>
  <c r="H209" i="10"/>
  <c r="L209" i="10"/>
  <c r="M209" i="10"/>
  <c r="Q209" i="10"/>
  <c r="R209" i="10"/>
  <c r="V209" i="10"/>
  <c r="W209" i="10"/>
  <c r="G210" i="10"/>
  <c r="H210" i="10"/>
  <c r="L210" i="10"/>
  <c r="M210" i="10"/>
  <c r="Q210" i="10"/>
  <c r="R210" i="10"/>
  <c r="V210" i="10"/>
  <c r="W210" i="10"/>
  <c r="G211" i="10"/>
  <c r="H211" i="10"/>
  <c r="L211" i="10"/>
  <c r="M211" i="10"/>
  <c r="Q211" i="10"/>
  <c r="R211" i="10"/>
  <c r="V211" i="10"/>
  <c r="W211" i="10"/>
  <c r="G212" i="10"/>
  <c r="H212" i="10"/>
  <c r="L212" i="10"/>
  <c r="M212" i="10"/>
  <c r="Q212" i="10"/>
  <c r="R212" i="10"/>
  <c r="V212" i="10"/>
  <c r="W212" i="10"/>
  <c r="G213" i="10"/>
  <c r="H213" i="10"/>
  <c r="L213" i="10"/>
  <c r="M213" i="10"/>
  <c r="Q213" i="10"/>
  <c r="R213" i="10"/>
  <c r="V213" i="10"/>
  <c r="W213" i="10"/>
  <c r="G214" i="10"/>
  <c r="H214" i="10"/>
  <c r="L214" i="10"/>
  <c r="M214" i="10"/>
  <c r="Q214" i="10"/>
  <c r="R214" i="10"/>
  <c r="V214" i="10"/>
  <c r="W214" i="10"/>
  <c r="G215" i="10"/>
  <c r="H215" i="10"/>
  <c r="L215" i="10"/>
  <c r="M215" i="10"/>
  <c r="Q215" i="10"/>
  <c r="R215" i="10"/>
  <c r="V215" i="10"/>
  <c r="W215" i="10"/>
  <c r="G216" i="10"/>
  <c r="H216" i="10"/>
  <c r="L216" i="10"/>
  <c r="M216" i="10"/>
  <c r="Q216" i="10"/>
  <c r="R216" i="10"/>
  <c r="V216" i="10"/>
  <c r="W216" i="10"/>
  <c r="G217" i="10"/>
  <c r="H217" i="10"/>
  <c r="L217" i="10"/>
  <c r="M217" i="10"/>
  <c r="Q217" i="10"/>
  <c r="R217" i="10"/>
  <c r="V217" i="10"/>
  <c r="W217" i="10"/>
  <c r="G218" i="10"/>
  <c r="H218" i="10"/>
  <c r="L218" i="10"/>
  <c r="M218" i="10"/>
  <c r="Q218" i="10"/>
  <c r="R218" i="10"/>
  <c r="V218" i="10"/>
  <c r="W218" i="10"/>
  <c r="G219" i="10"/>
  <c r="H219" i="10"/>
  <c r="L219" i="10"/>
  <c r="M219" i="10"/>
  <c r="Q219" i="10"/>
  <c r="R219" i="10"/>
  <c r="V219" i="10"/>
  <c r="W219" i="10"/>
  <c r="G220" i="10"/>
  <c r="H220" i="10"/>
  <c r="L220" i="10"/>
  <c r="M220" i="10"/>
  <c r="Q220" i="10"/>
  <c r="R220" i="10"/>
  <c r="V220" i="10"/>
  <c r="W220" i="10"/>
  <c r="G221" i="10"/>
  <c r="H221" i="10"/>
  <c r="L221" i="10"/>
  <c r="M221" i="10"/>
  <c r="Q221" i="10"/>
  <c r="R221" i="10"/>
  <c r="V221" i="10"/>
  <c r="W221" i="10"/>
  <c r="G222" i="10"/>
  <c r="H222" i="10"/>
  <c r="L222" i="10"/>
  <c r="M222" i="10"/>
  <c r="Q222" i="10"/>
  <c r="R222" i="10"/>
  <c r="V222" i="10"/>
  <c r="W222" i="10"/>
  <c r="G223" i="10"/>
  <c r="H223" i="10"/>
  <c r="L223" i="10"/>
  <c r="M223" i="10"/>
  <c r="Q223" i="10"/>
  <c r="R223" i="10"/>
  <c r="V223" i="10"/>
  <c r="W223" i="10"/>
  <c r="G224" i="10"/>
  <c r="H224" i="10"/>
  <c r="L224" i="10"/>
  <c r="M224" i="10"/>
  <c r="Q224" i="10"/>
  <c r="R224" i="10"/>
  <c r="V224" i="10"/>
  <c r="W224" i="10"/>
  <c r="G225" i="10"/>
  <c r="H225" i="10"/>
  <c r="L225" i="10"/>
  <c r="M225" i="10"/>
  <c r="Q225" i="10"/>
  <c r="R225" i="10"/>
  <c r="V225" i="10"/>
  <c r="W225" i="10"/>
  <c r="G226" i="10"/>
  <c r="H226" i="10"/>
  <c r="L226" i="10"/>
  <c r="M226" i="10"/>
  <c r="Q226" i="10"/>
  <c r="R226" i="10"/>
  <c r="V226" i="10"/>
  <c r="W226" i="10"/>
  <c r="G227" i="10"/>
  <c r="H227" i="10"/>
  <c r="L227" i="10"/>
  <c r="M227" i="10"/>
  <c r="Q227" i="10"/>
  <c r="R227" i="10"/>
  <c r="V227" i="10"/>
  <c r="W227" i="10"/>
  <c r="G228" i="10"/>
  <c r="H228" i="10"/>
  <c r="L228" i="10"/>
  <c r="M228" i="10"/>
  <c r="Q228" i="10"/>
  <c r="R228" i="10"/>
  <c r="V228" i="10"/>
  <c r="W228" i="10"/>
  <c r="G229" i="10"/>
  <c r="H229" i="10"/>
  <c r="L229" i="10"/>
  <c r="M229" i="10"/>
  <c r="Q229" i="10"/>
  <c r="R229" i="10"/>
  <c r="V229" i="10"/>
  <c r="W229" i="10"/>
  <c r="G230" i="10"/>
  <c r="H230" i="10"/>
  <c r="L230" i="10"/>
  <c r="M230" i="10"/>
  <c r="Q230" i="10"/>
  <c r="R230" i="10"/>
  <c r="V230" i="10"/>
  <c r="W230" i="10"/>
  <c r="G231" i="10"/>
  <c r="H231" i="10"/>
  <c r="L231" i="10"/>
  <c r="M231" i="10"/>
  <c r="Q231" i="10"/>
  <c r="R231" i="10"/>
  <c r="V231" i="10"/>
  <c r="W231" i="10"/>
  <c r="G232" i="10"/>
  <c r="H232" i="10"/>
  <c r="L232" i="10"/>
  <c r="M232" i="10"/>
  <c r="Q232" i="10"/>
  <c r="R232" i="10"/>
  <c r="V232" i="10"/>
  <c r="W232" i="10"/>
  <c r="G233" i="10"/>
  <c r="H233" i="10"/>
  <c r="L233" i="10"/>
  <c r="M233" i="10"/>
  <c r="Q233" i="10"/>
  <c r="R233" i="10"/>
  <c r="V233" i="10"/>
  <c r="W233" i="10"/>
  <c r="G234" i="10"/>
  <c r="H234" i="10"/>
  <c r="L234" i="10"/>
  <c r="M234" i="10"/>
  <c r="Q234" i="10"/>
  <c r="R234" i="10"/>
  <c r="V234" i="10"/>
  <c r="W234" i="10"/>
  <c r="G235" i="10"/>
  <c r="H235" i="10"/>
  <c r="L235" i="10"/>
  <c r="M235" i="10"/>
  <c r="Q235" i="10"/>
  <c r="R235" i="10"/>
  <c r="V235" i="10"/>
  <c r="W235" i="10"/>
  <c r="G236" i="10"/>
  <c r="H236" i="10"/>
  <c r="L236" i="10"/>
  <c r="M236" i="10"/>
  <c r="Q236" i="10"/>
  <c r="R236" i="10"/>
  <c r="V236" i="10"/>
  <c r="W236" i="10"/>
  <c r="G237" i="10"/>
  <c r="H237" i="10"/>
  <c r="L237" i="10"/>
  <c r="M237" i="10"/>
  <c r="Q237" i="10"/>
  <c r="R237" i="10"/>
  <c r="V237" i="10"/>
  <c r="W237" i="10"/>
  <c r="G238" i="10"/>
  <c r="H238" i="10"/>
  <c r="L238" i="10"/>
  <c r="M238" i="10"/>
  <c r="Q238" i="10"/>
  <c r="R238" i="10"/>
  <c r="V238" i="10"/>
  <c r="W238" i="10"/>
  <c r="G239" i="10"/>
  <c r="H239" i="10"/>
  <c r="L239" i="10"/>
  <c r="M239" i="10"/>
  <c r="Q239" i="10"/>
  <c r="R239" i="10"/>
  <c r="V239" i="10"/>
  <c r="W239" i="10"/>
  <c r="G240" i="10"/>
  <c r="H240" i="10"/>
  <c r="L240" i="10"/>
  <c r="M240" i="10"/>
  <c r="Q240" i="10"/>
  <c r="R240" i="10"/>
  <c r="V240" i="10"/>
  <c r="W240" i="10"/>
  <c r="G241" i="10"/>
  <c r="H241" i="10"/>
  <c r="L241" i="10"/>
  <c r="M241" i="10"/>
  <c r="Q241" i="10"/>
  <c r="R241" i="10"/>
  <c r="V241" i="10"/>
  <c r="W241" i="10"/>
  <c r="G242" i="10"/>
  <c r="H242" i="10"/>
  <c r="L242" i="10"/>
  <c r="M242" i="10"/>
  <c r="Q242" i="10"/>
  <c r="R242" i="10"/>
  <c r="V242" i="10"/>
  <c r="W242" i="10"/>
  <c r="G243" i="10"/>
  <c r="H243" i="10"/>
  <c r="L243" i="10"/>
  <c r="M243" i="10"/>
  <c r="Q243" i="10"/>
  <c r="R243" i="10"/>
  <c r="V243" i="10"/>
  <c r="W243" i="10"/>
  <c r="G244" i="10"/>
  <c r="H244" i="10"/>
  <c r="L244" i="10"/>
  <c r="M244" i="10"/>
  <c r="Q244" i="10"/>
  <c r="R244" i="10"/>
  <c r="V244" i="10"/>
  <c r="W244" i="10"/>
  <c r="G245" i="10"/>
  <c r="H245" i="10"/>
  <c r="L245" i="10"/>
  <c r="M245" i="10"/>
  <c r="Q245" i="10"/>
  <c r="R245" i="10"/>
  <c r="V245" i="10"/>
  <c r="W245" i="10"/>
  <c r="G246" i="10"/>
  <c r="H246" i="10"/>
  <c r="L246" i="10"/>
  <c r="M246" i="10"/>
  <c r="Q246" i="10"/>
  <c r="R246" i="10"/>
  <c r="V246" i="10"/>
  <c r="W246" i="10"/>
  <c r="G247" i="10"/>
  <c r="H247" i="10"/>
  <c r="L247" i="10"/>
  <c r="M247" i="10"/>
  <c r="Q247" i="10"/>
  <c r="R247" i="10"/>
  <c r="V247" i="10"/>
  <c r="W247" i="10"/>
  <c r="G248" i="10"/>
  <c r="H248" i="10"/>
  <c r="L248" i="10"/>
  <c r="M248" i="10"/>
  <c r="Q248" i="10"/>
  <c r="R248" i="10"/>
  <c r="V248" i="10"/>
  <c r="W248" i="10"/>
  <c r="G249" i="10"/>
  <c r="H249" i="10"/>
  <c r="L249" i="10"/>
  <c r="M249" i="10"/>
  <c r="Q249" i="10"/>
  <c r="R249" i="10"/>
  <c r="V249" i="10"/>
  <c r="W249" i="10"/>
  <c r="G250" i="10"/>
  <c r="H250" i="10"/>
  <c r="L250" i="10"/>
  <c r="M250" i="10"/>
  <c r="Q250" i="10"/>
  <c r="R250" i="10"/>
  <c r="V250" i="10"/>
  <c r="W250" i="10"/>
  <c r="G251" i="10"/>
  <c r="H251" i="10"/>
  <c r="L251" i="10"/>
  <c r="M251" i="10"/>
  <c r="Q251" i="10"/>
  <c r="R251" i="10"/>
  <c r="V251" i="10"/>
  <c r="W251" i="10"/>
  <c r="G252" i="10"/>
  <c r="H252" i="10"/>
  <c r="L252" i="10"/>
  <c r="M252" i="10"/>
  <c r="Q252" i="10"/>
  <c r="R252" i="10"/>
  <c r="V252" i="10"/>
  <c r="W252" i="10"/>
  <c r="G253" i="10"/>
  <c r="H253" i="10"/>
  <c r="L253" i="10"/>
  <c r="M253" i="10"/>
  <c r="Q253" i="10"/>
  <c r="R253" i="10"/>
  <c r="V253" i="10"/>
  <c r="W253" i="10"/>
  <c r="G254" i="10"/>
  <c r="H254" i="10"/>
  <c r="L254" i="10"/>
  <c r="M254" i="10"/>
  <c r="Q254" i="10"/>
  <c r="R254" i="10"/>
  <c r="V254" i="10"/>
  <c r="W254" i="10"/>
  <c r="G255" i="10"/>
  <c r="H255" i="10"/>
  <c r="L255" i="10"/>
  <c r="M255" i="10"/>
  <c r="Q255" i="10"/>
  <c r="R255" i="10"/>
  <c r="V255" i="10"/>
  <c r="W255" i="10"/>
  <c r="G256" i="10"/>
  <c r="H256" i="10"/>
  <c r="L256" i="10"/>
  <c r="M256" i="10"/>
  <c r="Q256" i="10"/>
  <c r="R256" i="10"/>
  <c r="V256" i="10"/>
  <c r="W256" i="10"/>
  <c r="G257" i="10"/>
  <c r="H257" i="10"/>
  <c r="L257" i="10"/>
  <c r="M257" i="10"/>
  <c r="Q257" i="10"/>
  <c r="R257" i="10"/>
  <c r="V257" i="10"/>
  <c r="W257" i="10"/>
  <c r="G258" i="10"/>
  <c r="H258" i="10"/>
  <c r="L258" i="10"/>
  <c r="M258" i="10"/>
  <c r="Q258" i="10"/>
  <c r="R258" i="10"/>
  <c r="V258" i="10"/>
  <c r="W258" i="10"/>
  <c r="G259" i="10"/>
  <c r="H259" i="10"/>
  <c r="L259" i="10"/>
  <c r="M259" i="10"/>
  <c r="Q259" i="10"/>
  <c r="R259" i="10"/>
  <c r="V259" i="10"/>
  <c r="W259" i="10"/>
  <c r="G260" i="10"/>
  <c r="H260" i="10"/>
  <c r="L260" i="10"/>
  <c r="M260" i="10"/>
  <c r="Q260" i="10"/>
  <c r="R260" i="10"/>
  <c r="V260" i="10"/>
  <c r="W260" i="10"/>
  <c r="G261" i="10"/>
  <c r="H261" i="10"/>
  <c r="L261" i="10"/>
  <c r="M261" i="10"/>
  <c r="Q261" i="10"/>
  <c r="R261" i="10"/>
  <c r="V261" i="10"/>
  <c r="W261" i="10"/>
  <c r="G262" i="10"/>
  <c r="H262" i="10"/>
  <c r="L262" i="10"/>
  <c r="M262" i="10"/>
  <c r="Q262" i="10"/>
  <c r="R262" i="10"/>
  <c r="V262" i="10"/>
  <c r="W262" i="10"/>
  <c r="G263" i="10"/>
  <c r="H263" i="10"/>
  <c r="L263" i="10"/>
  <c r="M263" i="10"/>
  <c r="Q263" i="10"/>
  <c r="R263" i="10"/>
  <c r="V263" i="10"/>
  <c r="W263" i="10"/>
  <c r="G264" i="10"/>
  <c r="H264" i="10"/>
  <c r="L264" i="10"/>
  <c r="M264" i="10"/>
  <c r="Q264" i="10"/>
  <c r="R264" i="10"/>
  <c r="V264" i="10"/>
  <c r="W264" i="10"/>
  <c r="G265" i="10"/>
  <c r="H265" i="10"/>
  <c r="L265" i="10"/>
  <c r="M265" i="10"/>
  <c r="Q265" i="10"/>
  <c r="R265" i="10"/>
  <c r="V265" i="10"/>
  <c r="W265" i="10"/>
  <c r="G266" i="10"/>
  <c r="H266" i="10"/>
  <c r="L266" i="10"/>
  <c r="M266" i="10"/>
  <c r="Q266" i="10"/>
  <c r="R266" i="10"/>
  <c r="V266" i="10"/>
  <c r="W266" i="10"/>
  <c r="G267" i="10"/>
  <c r="H267" i="10"/>
  <c r="L267" i="10"/>
  <c r="M267" i="10"/>
  <c r="Q267" i="10"/>
  <c r="R267" i="10"/>
  <c r="V267" i="10"/>
  <c r="W267" i="10"/>
  <c r="G268" i="10"/>
  <c r="H268" i="10"/>
  <c r="L268" i="10"/>
  <c r="M268" i="10"/>
  <c r="Q268" i="10"/>
  <c r="R268" i="10"/>
  <c r="V268" i="10"/>
  <c r="W268" i="10"/>
  <c r="G269" i="10"/>
  <c r="H269" i="10"/>
  <c r="L269" i="10"/>
  <c r="M269" i="10"/>
  <c r="Q269" i="10"/>
  <c r="R269" i="10"/>
  <c r="V269" i="10"/>
  <c r="W269" i="10"/>
  <c r="G270" i="10"/>
  <c r="H270" i="10"/>
  <c r="L270" i="10"/>
  <c r="M270" i="10"/>
  <c r="Q270" i="10"/>
  <c r="R270" i="10"/>
  <c r="V270" i="10"/>
  <c r="W270" i="10"/>
  <c r="G271" i="10"/>
  <c r="H271" i="10"/>
  <c r="L271" i="10"/>
  <c r="M271" i="10"/>
  <c r="Q271" i="10"/>
  <c r="R271" i="10"/>
  <c r="V271" i="10"/>
  <c r="W271" i="10"/>
  <c r="G272" i="10"/>
  <c r="H272" i="10"/>
  <c r="L272" i="10"/>
  <c r="M272" i="10"/>
  <c r="Q272" i="10"/>
  <c r="R272" i="10"/>
  <c r="V272" i="10"/>
  <c r="W272" i="10"/>
  <c r="G273" i="10"/>
  <c r="H273" i="10"/>
  <c r="L273" i="10"/>
  <c r="M273" i="10"/>
  <c r="Q273" i="10"/>
  <c r="R273" i="10"/>
  <c r="V273" i="10"/>
  <c r="W273" i="10"/>
  <c r="G274" i="10"/>
  <c r="H274" i="10"/>
  <c r="L274" i="10"/>
  <c r="M274" i="10"/>
  <c r="Q274" i="10"/>
  <c r="R274" i="10"/>
  <c r="V274" i="10"/>
  <c r="W274" i="10"/>
  <c r="G275" i="10"/>
  <c r="H275" i="10"/>
  <c r="L275" i="10"/>
  <c r="M275" i="10"/>
  <c r="Q275" i="10"/>
  <c r="R275" i="10"/>
  <c r="V275" i="10"/>
  <c r="W275" i="10"/>
  <c r="G276" i="10"/>
  <c r="H276" i="10"/>
  <c r="L276" i="10"/>
  <c r="M276" i="10"/>
  <c r="Q276" i="10"/>
  <c r="R276" i="10"/>
  <c r="V276" i="10"/>
  <c r="W276" i="10"/>
  <c r="G277" i="10"/>
  <c r="H277" i="10"/>
  <c r="L277" i="10"/>
  <c r="M277" i="10"/>
  <c r="Q277" i="10"/>
  <c r="R277" i="10"/>
  <c r="V277" i="10"/>
  <c r="W277" i="10"/>
  <c r="G278" i="10"/>
  <c r="H278" i="10"/>
  <c r="L278" i="10"/>
  <c r="M278" i="10"/>
  <c r="Q278" i="10"/>
  <c r="R278" i="10"/>
  <c r="V278" i="10"/>
  <c r="W278" i="10"/>
  <c r="G279" i="10"/>
  <c r="H279" i="10"/>
  <c r="L279" i="10"/>
  <c r="M279" i="10"/>
  <c r="Q279" i="10"/>
  <c r="R279" i="10"/>
  <c r="V279" i="10"/>
  <c r="W279" i="10"/>
  <c r="G280" i="10"/>
  <c r="H280" i="10"/>
  <c r="L280" i="10"/>
  <c r="M280" i="10"/>
  <c r="Q280" i="10"/>
  <c r="R280" i="10"/>
  <c r="V280" i="10"/>
  <c r="W280" i="10"/>
  <c r="G281" i="10"/>
  <c r="H281" i="10"/>
  <c r="L281" i="10"/>
  <c r="M281" i="10"/>
  <c r="Q281" i="10"/>
  <c r="R281" i="10"/>
  <c r="V281" i="10"/>
  <c r="W281" i="10"/>
  <c r="G282" i="10"/>
  <c r="H282" i="10"/>
  <c r="L282" i="10"/>
  <c r="M282" i="10"/>
  <c r="Q282" i="10"/>
  <c r="R282" i="10"/>
  <c r="V282" i="10"/>
  <c r="W282" i="10"/>
  <c r="G283" i="10"/>
  <c r="H283" i="10"/>
  <c r="L283" i="10"/>
  <c r="M283" i="10"/>
  <c r="Q283" i="10"/>
  <c r="R283" i="10"/>
  <c r="V283" i="10"/>
  <c r="W283" i="10"/>
  <c r="G284" i="10"/>
  <c r="H284" i="10"/>
  <c r="L284" i="10"/>
  <c r="M284" i="10"/>
  <c r="Q284" i="10"/>
  <c r="R284" i="10"/>
  <c r="V284" i="10"/>
  <c r="W284" i="10"/>
  <c r="G285" i="10"/>
  <c r="H285" i="10"/>
  <c r="L285" i="10"/>
  <c r="M285" i="10"/>
  <c r="Q285" i="10"/>
  <c r="R285" i="10"/>
  <c r="V285" i="10"/>
  <c r="W285" i="10"/>
  <c r="G286" i="10"/>
  <c r="H286" i="10"/>
  <c r="L286" i="10"/>
  <c r="M286" i="10"/>
  <c r="Q286" i="10"/>
  <c r="R286" i="10"/>
  <c r="V286" i="10"/>
  <c r="W286" i="10"/>
  <c r="G287" i="10"/>
  <c r="H287" i="10"/>
  <c r="L287" i="10"/>
  <c r="M287" i="10"/>
  <c r="Q287" i="10"/>
  <c r="R287" i="10"/>
  <c r="V287" i="10"/>
  <c r="W287" i="10"/>
  <c r="G288" i="10"/>
  <c r="H288" i="10"/>
  <c r="L288" i="10"/>
  <c r="M288" i="10"/>
  <c r="Q288" i="10"/>
  <c r="R288" i="10"/>
  <c r="V288" i="10"/>
  <c r="W288" i="10"/>
  <c r="G289" i="10"/>
  <c r="H289" i="10"/>
  <c r="L289" i="10"/>
  <c r="M289" i="10"/>
  <c r="Q289" i="10"/>
  <c r="R289" i="10"/>
  <c r="V289" i="10"/>
  <c r="W289" i="10"/>
  <c r="G290" i="10"/>
  <c r="H290" i="10"/>
  <c r="L290" i="10"/>
  <c r="M290" i="10"/>
  <c r="Q290" i="10"/>
  <c r="R290" i="10"/>
  <c r="V290" i="10"/>
  <c r="W290" i="10"/>
  <c r="G291" i="10"/>
  <c r="H291" i="10"/>
  <c r="L291" i="10"/>
  <c r="M291" i="10"/>
  <c r="Q291" i="10"/>
  <c r="R291" i="10"/>
  <c r="V291" i="10"/>
  <c r="W291" i="10"/>
  <c r="G292" i="10"/>
  <c r="H292" i="10"/>
  <c r="L292" i="10"/>
  <c r="M292" i="10"/>
  <c r="Q292" i="10"/>
  <c r="R292" i="10"/>
  <c r="V292" i="10"/>
  <c r="W292" i="10"/>
  <c r="G293" i="10"/>
  <c r="H293" i="10"/>
  <c r="L293" i="10"/>
  <c r="M293" i="10"/>
  <c r="Q293" i="10"/>
  <c r="R293" i="10"/>
  <c r="V293" i="10"/>
  <c r="W293" i="10"/>
  <c r="G294" i="10"/>
  <c r="H294" i="10"/>
  <c r="L294" i="10"/>
  <c r="M294" i="10"/>
  <c r="Q294" i="10"/>
  <c r="R294" i="10"/>
  <c r="V294" i="10"/>
  <c r="W294" i="10"/>
  <c r="G295" i="10"/>
  <c r="H295" i="10"/>
  <c r="L295" i="10"/>
  <c r="M295" i="10"/>
  <c r="Q295" i="10"/>
  <c r="R295" i="10"/>
  <c r="V295" i="10"/>
  <c r="W295" i="10"/>
  <c r="G296" i="10"/>
  <c r="H296" i="10"/>
  <c r="L296" i="10"/>
  <c r="M296" i="10"/>
  <c r="Q296" i="10"/>
  <c r="R296" i="10"/>
  <c r="V296" i="10"/>
  <c r="W296" i="10"/>
  <c r="G297" i="10"/>
  <c r="H297" i="10"/>
  <c r="L297" i="10"/>
  <c r="M297" i="10"/>
  <c r="Q297" i="10"/>
  <c r="R297" i="10"/>
  <c r="V297" i="10"/>
  <c r="W297" i="10"/>
  <c r="G298" i="10"/>
  <c r="H298" i="10"/>
  <c r="L298" i="10"/>
  <c r="M298" i="10"/>
  <c r="Q298" i="10"/>
  <c r="R298" i="10"/>
  <c r="V298" i="10"/>
  <c r="W298" i="10"/>
  <c r="G299" i="10"/>
  <c r="H299" i="10"/>
  <c r="L299" i="10"/>
  <c r="M299" i="10"/>
  <c r="Q299" i="10"/>
  <c r="R299" i="10"/>
  <c r="V299" i="10"/>
  <c r="W299" i="10"/>
  <c r="G300" i="10"/>
  <c r="H300" i="10"/>
  <c r="L300" i="10"/>
  <c r="M300" i="10"/>
  <c r="Q300" i="10"/>
  <c r="R300" i="10"/>
  <c r="V300" i="10"/>
  <c r="W300" i="10"/>
  <c r="G301" i="10"/>
  <c r="H301" i="10"/>
  <c r="L301" i="10"/>
  <c r="M301" i="10"/>
  <c r="Q301" i="10"/>
  <c r="R301" i="10"/>
  <c r="V301" i="10"/>
  <c r="W301" i="10"/>
  <c r="G302" i="10"/>
  <c r="H302" i="10"/>
  <c r="L302" i="10"/>
  <c r="M302" i="10"/>
  <c r="Q302" i="10"/>
  <c r="R302" i="10"/>
  <c r="V302" i="10"/>
  <c r="W302" i="10"/>
  <c r="G303" i="10"/>
  <c r="H303" i="10"/>
  <c r="L303" i="10"/>
  <c r="M303" i="10"/>
  <c r="Q303" i="10"/>
  <c r="R303" i="10"/>
  <c r="V303" i="10"/>
  <c r="W303" i="10"/>
  <c r="G304" i="10"/>
  <c r="H304" i="10"/>
  <c r="L304" i="10"/>
  <c r="M304" i="10"/>
  <c r="Q304" i="10"/>
  <c r="R304" i="10"/>
  <c r="V304" i="10"/>
  <c r="W304" i="10"/>
  <c r="G305" i="10"/>
  <c r="H305" i="10"/>
  <c r="L305" i="10"/>
  <c r="M305" i="10"/>
  <c r="Q305" i="10"/>
  <c r="R305" i="10"/>
  <c r="V305" i="10"/>
  <c r="W305" i="10"/>
  <c r="G306" i="10"/>
  <c r="H306" i="10"/>
  <c r="L306" i="10"/>
  <c r="M306" i="10"/>
  <c r="Q306" i="10"/>
  <c r="R306" i="10"/>
  <c r="V306" i="10"/>
  <c r="W306" i="10"/>
  <c r="G307" i="10"/>
  <c r="H307" i="10"/>
  <c r="L307" i="10"/>
  <c r="M307" i="10"/>
  <c r="Q307" i="10"/>
  <c r="R307" i="10"/>
  <c r="V307" i="10"/>
  <c r="W307" i="10"/>
  <c r="G308" i="10"/>
  <c r="H308" i="10"/>
  <c r="L308" i="10"/>
  <c r="M308" i="10"/>
  <c r="Q308" i="10"/>
  <c r="R308" i="10"/>
  <c r="V308" i="10"/>
  <c r="W308" i="10"/>
  <c r="G309" i="10"/>
  <c r="H309" i="10"/>
  <c r="L309" i="10"/>
  <c r="M309" i="10"/>
  <c r="Q309" i="10"/>
  <c r="R309" i="10"/>
  <c r="V309" i="10"/>
  <c r="W309" i="10"/>
  <c r="G310" i="10"/>
  <c r="H310" i="10"/>
  <c r="L310" i="10"/>
  <c r="M310" i="10"/>
  <c r="Q310" i="10"/>
  <c r="R310" i="10"/>
  <c r="V310" i="10"/>
  <c r="W310" i="10"/>
  <c r="G311" i="10"/>
  <c r="H311" i="10"/>
  <c r="L311" i="10"/>
  <c r="M311" i="10"/>
  <c r="Q311" i="10"/>
  <c r="R311" i="10"/>
  <c r="V311" i="10"/>
  <c r="W311" i="10"/>
  <c r="G312" i="10"/>
  <c r="H312" i="10"/>
  <c r="L312" i="10"/>
  <c r="M312" i="10"/>
  <c r="Q312" i="10"/>
  <c r="R312" i="10"/>
  <c r="V312" i="10"/>
  <c r="W312" i="10"/>
  <c r="G313" i="10"/>
  <c r="H313" i="10"/>
  <c r="L313" i="10"/>
  <c r="M313" i="10"/>
  <c r="Q313" i="10"/>
  <c r="R313" i="10"/>
  <c r="V313" i="10"/>
  <c r="W313" i="10"/>
  <c r="G314" i="10"/>
  <c r="H314" i="10"/>
  <c r="L314" i="10"/>
  <c r="M314" i="10"/>
  <c r="Q314" i="10"/>
  <c r="R314" i="10"/>
  <c r="V314" i="10"/>
  <c r="W314" i="10"/>
  <c r="G315" i="10"/>
  <c r="H315" i="10"/>
  <c r="L315" i="10"/>
  <c r="M315" i="10"/>
  <c r="Q315" i="10"/>
  <c r="R315" i="10"/>
  <c r="V315" i="10"/>
  <c r="W315" i="10"/>
  <c r="G316" i="10"/>
  <c r="H316" i="10"/>
  <c r="L316" i="10"/>
  <c r="M316" i="10"/>
  <c r="Q316" i="10"/>
  <c r="R316" i="10"/>
  <c r="V316" i="10"/>
  <c r="W316" i="10"/>
  <c r="G317" i="10"/>
  <c r="H317" i="10"/>
  <c r="L317" i="10"/>
  <c r="M317" i="10"/>
  <c r="Q317" i="10"/>
  <c r="R317" i="10"/>
  <c r="V317" i="10"/>
  <c r="W317" i="10"/>
  <c r="G318" i="10"/>
  <c r="H318" i="10"/>
  <c r="L318" i="10"/>
  <c r="M318" i="10"/>
  <c r="Q318" i="10"/>
  <c r="R318" i="10"/>
  <c r="V318" i="10"/>
  <c r="W318" i="10"/>
  <c r="G319" i="10"/>
  <c r="H319" i="10"/>
  <c r="L319" i="10"/>
  <c r="M319" i="10"/>
  <c r="Q319" i="10"/>
  <c r="R319" i="10"/>
  <c r="V319" i="10"/>
  <c r="W319" i="10"/>
  <c r="G320" i="10"/>
  <c r="H320" i="10"/>
  <c r="L320" i="10"/>
  <c r="M320" i="10"/>
  <c r="Q320" i="10"/>
  <c r="R320" i="10"/>
  <c r="V320" i="10"/>
  <c r="W320" i="10"/>
  <c r="G321" i="10"/>
  <c r="H321" i="10"/>
  <c r="L321" i="10"/>
  <c r="M321" i="10"/>
  <c r="Q321" i="10"/>
  <c r="R321" i="10"/>
  <c r="V321" i="10"/>
  <c r="W321" i="10"/>
  <c r="G322" i="10"/>
  <c r="H322" i="10"/>
  <c r="L322" i="10"/>
  <c r="M322" i="10"/>
  <c r="Q322" i="10"/>
  <c r="R322" i="10"/>
  <c r="V322" i="10"/>
  <c r="W322" i="10"/>
  <c r="G323" i="10"/>
  <c r="H323" i="10"/>
  <c r="L323" i="10"/>
  <c r="M323" i="10"/>
  <c r="Q323" i="10"/>
  <c r="R323" i="10"/>
  <c r="V323" i="10"/>
  <c r="W323" i="10"/>
  <c r="G324" i="10"/>
  <c r="H324" i="10"/>
  <c r="L324" i="10"/>
  <c r="M324" i="10"/>
  <c r="Q324" i="10"/>
  <c r="R324" i="10"/>
  <c r="V324" i="10"/>
  <c r="W324" i="10"/>
  <c r="G325" i="10"/>
  <c r="H325" i="10"/>
  <c r="L325" i="10"/>
  <c r="M325" i="10"/>
  <c r="Q325" i="10"/>
  <c r="R325" i="10"/>
  <c r="V325" i="10"/>
  <c r="W325" i="10"/>
  <c r="G326" i="10"/>
  <c r="H326" i="10"/>
  <c r="L326" i="10"/>
  <c r="M326" i="10"/>
  <c r="Q326" i="10"/>
  <c r="R326" i="10"/>
  <c r="V326" i="10"/>
  <c r="W326" i="10"/>
  <c r="G327" i="10"/>
  <c r="H327" i="10"/>
  <c r="L327" i="10"/>
  <c r="M327" i="10"/>
  <c r="Q327" i="10"/>
  <c r="R327" i="10"/>
  <c r="V327" i="10"/>
  <c r="W327" i="10"/>
  <c r="G328" i="10"/>
  <c r="H328" i="10"/>
  <c r="L328" i="10"/>
  <c r="M328" i="10"/>
  <c r="Q328" i="10"/>
  <c r="R328" i="10"/>
  <c r="V328" i="10"/>
  <c r="W328" i="10"/>
  <c r="G329" i="10"/>
  <c r="H329" i="10"/>
  <c r="L329" i="10"/>
  <c r="M329" i="10"/>
  <c r="Q329" i="10"/>
  <c r="R329" i="10"/>
  <c r="V329" i="10"/>
  <c r="W329" i="10"/>
  <c r="G330" i="10"/>
  <c r="H330" i="10"/>
  <c r="L330" i="10"/>
  <c r="M330" i="10"/>
  <c r="Q330" i="10"/>
  <c r="R330" i="10"/>
  <c r="V330" i="10"/>
  <c r="W330" i="10"/>
  <c r="G331" i="10"/>
  <c r="H331" i="10"/>
  <c r="L331" i="10"/>
  <c r="M331" i="10"/>
  <c r="Q331" i="10"/>
  <c r="R331" i="10"/>
  <c r="V331" i="10"/>
  <c r="W331" i="10"/>
  <c r="G332" i="10"/>
  <c r="H332" i="10"/>
  <c r="L332" i="10"/>
  <c r="M332" i="10"/>
  <c r="Q332" i="10"/>
  <c r="R332" i="10"/>
  <c r="V332" i="10"/>
  <c r="W332" i="10"/>
  <c r="G333" i="10"/>
  <c r="H333" i="10"/>
  <c r="L333" i="10"/>
  <c r="M333" i="10"/>
  <c r="Q333" i="10"/>
  <c r="R333" i="10"/>
  <c r="V333" i="10"/>
  <c r="W333" i="10"/>
  <c r="G334" i="10"/>
  <c r="H334" i="10"/>
  <c r="L334" i="10"/>
  <c r="M334" i="10"/>
  <c r="Q334" i="10"/>
  <c r="R334" i="10"/>
  <c r="V334" i="10"/>
  <c r="W334" i="10"/>
  <c r="G335" i="10"/>
  <c r="H335" i="10"/>
  <c r="L335" i="10"/>
  <c r="M335" i="10"/>
  <c r="Q335" i="10"/>
  <c r="R335" i="10"/>
  <c r="V335" i="10"/>
  <c r="W335" i="10"/>
  <c r="G336" i="10"/>
  <c r="H336" i="10"/>
  <c r="L336" i="10"/>
  <c r="M336" i="10"/>
  <c r="Q336" i="10"/>
  <c r="R336" i="10"/>
  <c r="V336" i="10"/>
  <c r="W336" i="10"/>
  <c r="G337" i="10"/>
  <c r="H337" i="10"/>
  <c r="L337" i="10"/>
  <c r="M337" i="10"/>
  <c r="Q337" i="10"/>
  <c r="R337" i="10"/>
  <c r="V337" i="10"/>
  <c r="W337" i="10"/>
  <c r="G338" i="10"/>
  <c r="H338" i="10"/>
  <c r="L338" i="10"/>
  <c r="M338" i="10"/>
  <c r="Q338" i="10"/>
  <c r="R338" i="10"/>
  <c r="V338" i="10"/>
  <c r="W338" i="10"/>
  <c r="G339" i="10"/>
  <c r="H339" i="10"/>
  <c r="L339" i="10"/>
  <c r="M339" i="10"/>
  <c r="Q339" i="10"/>
  <c r="R339" i="10"/>
  <c r="V339" i="10"/>
  <c r="W339" i="10"/>
  <c r="G340" i="10"/>
  <c r="H340" i="10"/>
  <c r="L340" i="10"/>
  <c r="M340" i="10"/>
  <c r="Q340" i="10"/>
  <c r="R340" i="10"/>
  <c r="V340" i="10"/>
  <c r="W340" i="10"/>
  <c r="G341" i="10"/>
  <c r="H341" i="10"/>
  <c r="L341" i="10"/>
  <c r="M341" i="10"/>
  <c r="Q341" i="10"/>
  <c r="R341" i="10"/>
  <c r="V341" i="10"/>
  <c r="W341" i="10"/>
  <c r="G342" i="10"/>
  <c r="H342" i="10"/>
  <c r="L342" i="10"/>
  <c r="M342" i="10"/>
  <c r="Q342" i="10"/>
  <c r="R342" i="10"/>
  <c r="V342" i="10"/>
  <c r="W342" i="10"/>
  <c r="G343" i="10"/>
  <c r="H343" i="10"/>
  <c r="L343" i="10"/>
  <c r="M343" i="10"/>
  <c r="Q343" i="10"/>
  <c r="R343" i="10"/>
  <c r="V343" i="10"/>
  <c r="W343" i="10"/>
  <c r="G344" i="10"/>
  <c r="H344" i="10"/>
  <c r="L344" i="10"/>
  <c r="M344" i="10"/>
  <c r="Q344" i="10"/>
  <c r="R344" i="10"/>
  <c r="V344" i="10"/>
  <c r="W344" i="10"/>
  <c r="G345" i="10"/>
  <c r="H345" i="10"/>
  <c r="L345" i="10"/>
  <c r="M345" i="10"/>
  <c r="Q345" i="10"/>
  <c r="R345" i="10"/>
  <c r="V345" i="10"/>
  <c r="W345" i="10"/>
  <c r="G346" i="10"/>
  <c r="H346" i="10"/>
  <c r="L346" i="10"/>
  <c r="M346" i="10"/>
  <c r="Q346" i="10"/>
  <c r="R346" i="10"/>
  <c r="V346" i="10"/>
  <c r="W346" i="10"/>
  <c r="G347" i="10"/>
  <c r="H347" i="10"/>
  <c r="L347" i="10"/>
  <c r="M347" i="10"/>
  <c r="Q347" i="10"/>
  <c r="R347" i="10"/>
  <c r="V347" i="10"/>
  <c r="W347" i="10"/>
  <c r="G348" i="10"/>
  <c r="H348" i="10"/>
  <c r="L348" i="10"/>
  <c r="M348" i="10"/>
  <c r="Q348" i="10"/>
  <c r="R348" i="10"/>
  <c r="V348" i="10"/>
  <c r="W348" i="10"/>
  <c r="G349" i="10"/>
  <c r="H349" i="10"/>
  <c r="L349" i="10"/>
  <c r="M349" i="10"/>
  <c r="Q349" i="10"/>
  <c r="R349" i="10"/>
  <c r="V349" i="10"/>
  <c r="W349" i="10"/>
  <c r="G350" i="10"/>
  <c r="H350" i="10"/>
  <c r="L350" i="10"/>
  <c r="M350" i="10"/>
  <c r="Q350" i="10"/>
  <c r="R350" i="10"/>
  <c r="V350" i="10"/>
  <c r="W350" i="10"/>
  <c r="G351" i="10"/>
  <c r="H351" i="10"/>
  <c r="L351" i="10"/>
  <c r="M351" i="10"/>
  <c r="Q351" i="10"/>
  <c r="R351" i="10"/>
  <c r="V351" i="10"/>
  <c r="W351" i="10"/>
  <c r="G352" i="10"/>
  <c r="H352" i="10"/>
  <c r="L352" i="10"/>
  <c r="M352" i="10"/>
  <c r="Q352" i="10"/>
  <c r="R352" i="10"/>
  <c r="V352" i="10"/>
  <c r="W352" i="10"/>
  <c r="G353" i="10"/>
  <c r="H353" i="10"/>
  <c r="L353" i="10"/>
  <c r="M353" i="10"/>
  <c r="Q353" i="10"/>
  <c r="R353" i="10"/>
  <c r="V353" i="10"/>
  <c r="W353" i="10"/>
  <c r="G354" i="10"/>
  <c r="H354" i="10"/>
  <c r="L354" i="10"/>
  <c r="M354" i="10"/>
  <c r="Q354" i="10"/>
  <c r="R354" i="10"/>
  <c r="V354" i="10"/>
  <c r="W354" i="10"/>
  <c r="G355" i="10"/>
  <c r="H355" i="10"/>
  <c r="L355" i="10"/>
  <c r="M355" i="10"/>
  <c r="Q355" i="10"/>
  <c r="R355" i="10"/>
  <c r="V355" i="10"/>
  <c r="W355" i="10"/>
  <c r="G356" i="10"/>
  <c r="H356" i="10"/>
  <c r="L356" i="10"/>
  <c r="M356" i="10"/>
  <c r="Q356" i="10"/>
  <c r="R356" i="10"/>
  <c r="V356" i="10"/>
  <c r="W356" i="10"/>
  <c r="G357" i="10"/>
  <c r="H357" i="10"/>
  <c r="L357" i="10"/>
  <c r="M357" i="10"/>
  <c r="Q357" i="10"/>
  <c r="R357" i="10"/>
  <c r="V357" i="10"/>
  <c r="W357" i="10"/>
  <c r="G358" i="10"/>
  <c r="H358" i="10"/>
  <c r="L358" i="10"/>
  <c r="M358" i="10"/>
  <c r="Q358" i="10"/>
  <c r="R358" i="10"/>
  <c r="V358" i="10"/>
  <c r="W358" i="10"/>
  <c r="G359" i="10"/>
  <c r="H359" i="10"/>
  <c r="L359" i="10"/>
  <c r="M359" i="10"/>
  <c r="Q359" i="10"/>
  <c r="R359" i="10"/>
  <c r="V359" i="10"/>
  <c r="W359" i="10"/>
  <c r="G360" i="10"/>
  <c r="H360" i="10"/>
  <c r="L360" i="10"/>
  <c r="M360" i="10"/>
  <c r="Q360" i="10"/>
  <c r="R360" i="10"/>
  <c r="V360" i="10"/>
  <c r="W360" i="10"/>
  <c r="G361" i="10"/>
  <c r="H361" i="10"/>
  <c r="L361" i="10"/>
  <c r="M361" i="10"/>
  <c r="Q361" i="10"/>
  <c r="R361" i="10"/>
  <c r="V361" i="10"/>
  <c r="W361" i="10"/>
  <c r="G362" i="10"/>
  <c r="H362" i="10"/>
  <c r="L362" i="10"/>
  <c r="M362" i="10"/>
  <c r="Q362" i="10"/>
  <c r="R362" i="10"/>
  <c r="V362" i="10"/>
  <c r="W362" i="10"/>
  <c r="G363" i="10"/>
  <c r="H363" i="10"/>
  <c r="L363" i="10"/>
  <c r="M363" i="10"/>
  <c r="Q363" i="10"/>
  <c r="R363" i="10"/>
  <c r="V363" i="10"/>
  <c r="W363" i="10"/>
  <c r="G364" i="10"/>
  <c r="H364" i="10"/>
  <c r="L364" i="10"/>
  <c r="M364" i="10"/>
  <c r="Q364" i="10"/>
  <c r="R364" i="10"/>
  <c r="V364" i="10"/>
  <c r="W364" i="10"/>
  <c r="G365" i="10"/>
  <c r="H365" i="10"/>
  <c r="L365" i="10"/>
  <c r="M365" i="10"/>
  <c r="Q365" i="10"/>
  <c r="R365" i="10"/>
  <c r="V365" i="10"/>
  <c r="W365" i="10"/>
  <c r="G366" i="10"/>
  <c r="H366" i="10"/>
  <c r="L366" i="10"/>
  <c r="M366" i="10"/>
  <c r="Q366" i="10"/>
  <c r="R366" i="10"/>
  <c r="V366" i="10"/>
  <c r="W366" i="10"/>
  <c r="G367" i="10"/>
  <c r="H367" i="10"/>
  <c r="L367" i="10"/>
  <c r="M367" i="10"/>
  <c r="Q367" i="10"/>
  <c r="R367" i="10"/>
  <c r="V367" i="10"/>
  <c r="W367" i="10"/>
  <c r="G368" i="10"/>
  <c r="H368" i="10"/>
  <c r="L368" i="10"/>
  <c r="M368" i="10"/>
  <c r="Q368" i="10"/>
  <c r="R368" i="10"/>
  <c r="V368" i="10"/>
  <c r="W368" i="10"/>
  <c r="G369" i="10"/>
  <c r="H369" i="10"/>
  <c r="L369" i="10"/>
  <c r="M369" i="10"/>
  <c r="Q369" i="10"/>
  <c r="R369" i="10"/>
  <c r="V369" i="10"/>
  <c r="W369" i="10"/>
  <c r="G370" i="10"/>
  <c r="H370" i="10"/>
  <c r="L370" i="10"/>
  <c r="M370" i="10"/>
  <c r="Q370" i="10"/>
  <c r="R370" i="10"/>
  <c r="V370" i="10"/>
  <c r="W370" i="10"/>
  <c r="G371" i="10"/>
  <c r="H371" i="10"/>
  <c r="L371" i="10"/>
  <c r="M371" i="10"/>
  <c r="Q371" i="10"/>
  <c r="R371" i="10"/>
  <c r="V371" i="10"/>
  <c r="W371" i="10"/>
  <c r="G372" i="10"/>
  <c r="H372" i="10"/>
  <c r="L372" i="10"/>
  <c r="M372" i="10"/>
  <c r="Q372" i="10"/>
  <c r="R372" i="10"/>
  <c r="V372" i="10"/>
  <c r="W372" i="10"/>
  <c r="G373" i="10"/>
  <c r="H373" i="10"/>
  <c r="L373" i="10"/>
  <c r="M373" i="10"/>
  <c r="Q373" i="10"/>
  <c r="R373" i="10"/>
  <c r="V373" i="10"/>
  <c r="W373" i="10"/>
  <c r="G374" i="10"/>
  <c r="H374" i="10"/>
  <c r="L374" i="10"/>
  <c r="M374" i="10"/>
  <c r="Q374" i="10"/>
  <c r="R374" i="10"/>
  <c r="V374" i="10"/>
  <c r="W374" i="10"/>
  <c r="G375" i="10"/>
  <c r="H375" i="10"/>
  <c r="L375" i="10"/>
  <c r="M375" i="10"/>
  <c r="Q375" i="10"/>
  <c r="R375" i="10"/>
  <c r="V375" i="10"/>
  <c r="W375" i="10"/>
  <c r="G376" i="10"/>
  <c r="H376" i="10"/>
  <c r="L376" i="10"/>
  <c r="M376" i="10"/>
  <c r="Q376" i="10"/>
  <c r="R376" i="10"/>
  <c r="V376" i="10"/>
  <c r="W376" i="10"/>
  <c r="G377" i="10"/>
  <c r="H377" i="10"/>
  <c r="L377" i="10"/>
  <c r="M377" i="10"/>
  <c r="Q377" i="10"/>
  <c r="R377" i="10"/>
  <c r="V377" i="10"/>
  <c r="W377" i="10"/>
  <c r="G378" i="10"/>
  <c r="H378" i="10"/>
  <c r="L378" i="10"/>
  <c r="M378" i="10"/>
  <c r="Q378" i="10"/>
  <c r="R378" i="10"/>
  <c r="V378" i="10"/>
  <c r="W378" i="10"/>
  <c r="G379" i="10"/>
  <c r="H379" i="10"/>
  <c r="L379" i="10"/>
  <c r="M379" i="10"/>
  <c r="Q379" i="10"/>
  <c r="R379" i="10"/>
  <c r="V379" i="10"/>
  <c r="W379" i="10"/>
  <c r="G380" i="10"/>
  <c r="H380" i="10"/>
  <c r="L380" i="10"/>
  <c r="M380" i="10"/>
  <c r="Q380" i="10"/>
  <c r="R380" i="10"/>
  <c r="V380" i="10"/>
  <c r="W380" i="10"/>
  <c r="G381" i="10"/>
  <c r="H381" i="10"/>
  <c r="L381" i="10"/>
  <c r="M381" i="10"/>
  <c r="Q381" i="10"/>
  <c r="R381" i="10"/>
  <c r="V381" i="10"/>
  <c r="W381" i="10"/>
  <c r="G382" i="10"/>
  <c r="H382" i="10"/>
  <c r="L382" i="10"/>
  <c r="M382" i="10"/>
  <c r="Q382" i="10"/>
  <c r="R382" i="10"/>
  <c r="V382" i="10"/>
  <c r="W382" i="10"/>
  <c r="G383" i="10"/>
  <c r="H383" i="10"/>
  <c r="L383" i="10"/>
  <c r="M383" i="10"/>
  <c r="Q383" i="10"/>
  <c r="R383" i="10"/>
  <c r="V383" i="10"/>
  <c r="W383" i="10"/>
  <c r="G384" i="10"/>
  <c r="H384" i="10"/>
  <c r="L384" i="10"/>
  <c r="M384" i="10"/>
  <c r="Q384" i="10"/>
  <c r="R384" i="10"/>
  <c r="V384" i="10"/>
  <c r="W384" i="10"/>
  <c r="G385" i="10"/>
  <c r="H385" i="10"/>
  <c r="L385" i="10"/>
  <c r="M385" i="10"/>
  <c r="Q385" i="10"/>
  <c r="R385" i="10"/>
  <c r="V385" i="10"/>
  <c r="W385" i="10"/>
  <c r="G386" i="10"/>
  <c r="H386" i="10"/>
  <c r="L386" i="10"/>
  <c r="M386" i="10"/>
  <c r="Q386" i="10"/>
  <c r="R386" i="10"/>
  <c r="V386" i="10"/>
  <c r="W386" i="10"/>
  <c r="G387" i="10"/>
  <c r="H387" i="10"/>
  <c r="L387" i="10"/>
  <c r="M387" i="10"/>
  <c r="Q387" i="10"/>
  <c r="R387" i="10"/>
  <c r="V387" i="10"/>
  <c r="W387" i="10"/>
  <c r="G388" i="10"/>
  <c r="H388" i="10"/>
  <c r="L388" i="10"/>
  <c r="M388" i="10"/>
  <c r="Q388" i="10"/>
  <c r="R388" i="10"/>
  <c r="V388" i="10"/>
  <c r="W388" i="10"/>
  <c r="G389" i="10"/>
  <c r="H389" i="10"/>
  <c r="L389" i="10"/>
  <c r="M389" i="10"/>
  <c r="Q389" i="10"/>
  <c r="R389" i="10"/>
  <c r="V389" i="10"/>
  <c r="W389" i="10"/>
  <c r="G390" i="10"/>
  <c r="H390" i="10"/>
  <c r="L390" i="10"/>
  <c r="M390" i="10"/>
  <c r="Q390" i="10"/>
  <c r="R390" i="10"/>
  <c r="V390" i="10"/>
  <c r="W390" i="10"/>
  <c r="G391" i="10"/>
  <c r="H391" i="10"/>
  <c r="L391" i="10"/>
  <c r="M391" i="10"/>
  <c r="Q391" i="10"/>
  <c r="R391" i="10"/>
  <c r="V391" i="10"/>
  <c r="W391" i="10"/>
  <c r="G392" i="10"/>
  <c r="H392" i="10"/>
  <c r="L392" i="10"/>
  <c r="M392" i="10"/>
  <c r="Q392" i="10"/>
  <c r="R392" i="10"/>
  <c r="V392" i="10"/>
  <c r="W392" i="10"/>
  <c r="G393" i="10"/>
  <c r="H393" i="10"/>
  <c r="L393" i="10"/>
  <c r="M393" i="10"/>
  <c r="Q393" i="10"/>
  <c r="R393" i="10"/>
  <c r="V393" i="10"/>
  <c r="W393" i="10"/>
  <c r="G394" i="10"/>
  <c r="H394" i="10"/>
  <c r="L394" i="10"/>
  <c r="M394" i="10"/>
  <c r="Q394" i="10"/>
  <c r="R394" i="10"/>
  <c r="V394" i="10"/>
  <c r="W394" i="10"/>
  <c r="G395" i="10"/>
  <c r="H395" i="10"/>
  <c r="L395" i="10"/>
  <c r="M395" i="10"/>
  <c r="Q395" i="10"/>
  <c r="R395" i="10"/>
  <c r="V395" i="10"/>
  <c r="W395" i="10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B12" i="10"/>
  <c r="B11" i="10"/>
  <c r="B10" i="10"/>
  <c r="B9" i="10"/>
  <c r="B8" i="10"/>
  <c r="B7" i="10"/>
  <c r="B12" i="11"/>
  <c r="B11" i="11"/>
  <c r="B10" i="11"/>
  <c r="B9" i="11"/>
  <c r="B8" i="11"/>
  <c r="B7" i="11"/>
  <c r="B12" i="9"/>
  <c r="B11" i="9"/>
  <c r="B10" i="9"/>
  <c r="B9" i="9"/>
  <c r="B8" i="9"/>
  <c r="B7" i="9"/>
  <c r="B12" i="8"/>
  <c r="B11" i="8"/>
  <c r="B10" i="8"/>
  <c r="B9" i="8"/>
  <c r="B8" i="8"/>
  <c r="B7" i="8"/>
  <c r="B12" i="7"/>
  <c r="B11" i="7"/>
  <c r="B10" i="7"/>
  <c r="B9" i="7"/>
  <c r="B8" i="7"/>
  <c r="B7" i="7"/>
  <c r="V7" i="11"/>
  <c r="V6" i="11" s="1"/>
  <c r="R7" i="11"/>
  <c r="Q7" i="11"/>
  <c r="Q6" i="11" s="1"/>
  <c r="M7" i="11"/>
  <c r="L7" i="11"/>
  <c r="L6" i="11" s="1"/>
  <c r="H7" i="11"/>
  <c r="G7" i="11"/>
  <c r="W7" i="11" s="1"/>
  <c r="B9" i="6"/>
  <c r="B10" i="6"/>
  <c r="B11" i="6"/>
  <c r="B12" i="6"/>
  <c r="F11" i="2"/>
  <c r="F12" i="2"/>
  <c r="F13" i="2"/>
  <c r="F14" i="2"/>
  <c r="G8" i="8"/>
  <c r="H8" i="8"/>
  <c r="L8" i="8"/>
  <c r="M8" i="8"/>
  <c r="Q8" i="8"/>
  <c r="R8" i="8"/>
  <c r="V8" i="8"/>
  <c r="W8" i="8"/>
  <c r="G9" i="8"/>
  <c r="H9" i="8"/>
  <c r="L9" i="8"/>
  <c r="M9" i="8"/>
  <c r="Q9" i="8"/>
  <c r="R9" i="8"/>
  <c r="V9" i="8"/>
  <c r="W9" i="8"/>
  <c r="G10" i="8"/>
  <c r="H10" i="8"/>
  <c r="L10" i="8"/>
  <c r="M10" i="8"/>
  <c r="Q10" i="8"/>
  <c r="R10" i="8"/>
  <c r="V10" i="8"/>
  <c r="W10" i="8"/>
  <c r="G11" i="8"/>
  <c r="H11" i="8"/>
  <c r="L11" i="8"/>
  <c r="M11" i="8"/>
  <c r="Q11" i="8"/>
  <c r="R11" i="8"/>
  <c r="V11" i="8"/>
  <c r="W11" i="8"/>
  <c r="G12" i="8"/>
  <c r="H12" i="8"/>
  <c r="L12" i="8"/>
  <c r="M12" i="8"/>
  <c r="Q12" i="8"/>
  <c r="R12" i="8"/>
  <c r="V12" i="8"/>
  <c r="W12" i="8"/>
  <c r="G13" i="8"/>
  <c r="H13" i="8"/>
  <c r="L13" i="8"/>
  <c r="M13" i="8"/>
  <c r="Q13" i="8"/>
  <c r="R13" i="8"/>
  <c r="V13" i="8"/>
  <c r="W13" i="8"/>
  <c r="G14" i="8"/>
  <c r="H14" i="8"/>
  <c r="L14" i="8"/>
  <c r="M14" i="8"/>
  <c r="Q14" i="8"/>
  <c r="R14" i="8"/>
  <c r="V14" i="8"/>
  <c r="W14" i="8"/>
  <c r="G15" i="8"/>
  <c r="H15" i="8"/>
  <c r="L15" i="8"/>
  <c r="M15" i="8"/>
  <c r="Q15" i="8"/>
  <c r="R15" i="8"/>
  <c r="V15" i="8"/>
  <c r="W15" i="8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 s="1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G20" i="6"/>
  <c r="H20" i="6"/>
  <c r="L20" i="6"/>
  <c r="M20" i="6"/>
  <c r="Q20" i="6"/>
  <c r="R20" i="6"/>
  <c r="V20" i="6"/>
  <c r="W20" i="6"/>
  <c r="G21" i="6"/>
  <c r="H21" i="6"/>
  <c r="L21" i="6"/>
  <c r="M21" i="6"/>
  <c r="Q21" i="6"/>
  <c r="R21" i="6"/>
  <c r="V21" i="6"/>
  <c r="W21" i="6"/>
  <c r="G22" i="6"/>
  <c r="H22" i="6"/>
  <c r="L22" i="6"/>
  <c r="M22" i="6"/>
  <c r="Q22" i="6"/>
  <c r="R22" i="6"/>
  <c r="V22" i="6"/>
  <c r="W22" i="6"/>
  <c r="G23" i="6"/>
  <c r="H23" i="6"/>
  <c r="L23" i="6"/>
  <c r="M23" i="6"/>
  <c r="Q23" i="6"/>
  <c r="R23" i="6"/>
  <c r="V23" i="6"/>
  <c r="W23" i="6"/>
  <c r="G24" i="6"/>
  <c r="H24" i="6"/>
  <c r="L24" i="6"/>
  <c r="M24" i="6"/>
  <c r="Q24" i="6"/>
  <c r="R24" i="6"/>
  <c r="V24" i="6"/>
  <c r="W24" i="6"/>
  <c r="G25" i="6"/>
  <c r="H25" i="6"/>
  <c r="L25" i="6"/>
  <c r="M25" i="6"/>
  <c r="Q25" i="6"/>
  <c r="R25" i="6"/>
  <c r="V25" i="6"/>
  <c r="W25" i="6"/>
  <c r="G26" i="6"/>
  <c r="H26" i="6"/>
  <c r="L26" i="6"/>
  <c r="M26" i="6"/>
  <c r="Q26" i="6"/>
  <c r="R26" i="6"/>
  <c r="V26" i="6"/>
  <c r="W26" i="6"/>
  <c r="V7" i="10"/>
  <c r="V6" i="10" s="1"/>
  <c r="R7" i="10"/>
  <c r="Q7" i="10"/>
  <c r="Q6" i="10" s="1"/>
  <c r="M7" i="10"/>
  <c r="L7" i="10"/>
  <c r="H7" i="10"/>
  <c r="G7" i="10"/>
  <c r="L6" i="10"/>
  <c r="V7" i="9"/>
  <c r="R7" i="9"/>
  <c r="Q7" i="9"/>
  <c r="M7" i="9"/>
  <c r="L7" i="9"/>
  <c r="H7" i="9"/>
  <c r="G7" i="9"/>
  <c r="W7" i="9" s="1"/>
  <c r="W6" i="9" s="1"/>
  <c r="V6" i="9"/>
  <c r="Q6" i="9"/>
  <c r="L6" i="9"/>
  <c r="V7" i="8"/>
  <c r="R7" i="8"/>
  <c r="Q7" i="8"/>
  <c r="M7" i="8"/>
  <c r="L7" i="8"/>
  <c r="H7" i="8"/>
  <c r="G7" i="8"/>
  <c r="W7" i="8" s="1"/>
  <c r="V6" i="8"/>
  <c r="Q6" i="8"/>
  <c r="L6" i="8"/>
  <c r="F15" i="2"/>
  <c r="W93" i="10" l="1"/>
  <c r="W89" i="10"/>
  <c r="W85" i="10"/>
  <c r="W81" i="10"/>
  <c r="W77" i="10"/>
  <c r="W73" i="10"/>
  <c r="W69" i="10"/>
  <c r="W65" i="10"/>
  <c r="W61" i="10"/>
  <c r="W57" i="10"/>
  <c r="W53" i="10"/>
  <c r="W49" i="10"/>
  <c r="W45" i="10"/>
  <c r="W41" i="10"/>
  <c r="W37" i="10"/>
  <c r="W33" i="10"/>
  <c r="W29" i="10"/>
  <c r="W25" i="10"/>
  <c r="W21" i="10"/>
  <c r="W17" i="10"/>
  <c r="W13" i="10"/>
  <c r="W9" i="10"/>
  <c r="W90" i="10"/>
  <c r="W86" i="10"/>
  <c r="W82" i="10"/>
  <c r="W78" i="10"/>
  <c r="W74" i="10"/>
  <c r="W70" i="10"/>
  <c r="W66" i="10"/>
  <c r="W62" i="10"/>
  <c r="W58" i="10"/>
  <c r="W54" i="10"/>
  <c r="W50" i="10"/>
  <c r="W46" i="10"/>
  <c r="W42" i="10"/>
  <c r="W38" i="10"/>
  <c r="W34" i="10"/>
  <c r="W30" i="10"/>
  <c r="W26" i="10"/>
  <c r="W22" i="10"/>
  <c r="W18" i="10"/>
  <c r="W14" i="10"/>
  <c r="W10" i="10"/>
  <c r="W91" i="10"/>
  <c r="W87" i="10"/>
  <c r="W83" i="10"/>
  <c r="W79" i="10"/>
  <c r="W75" i="10"/>
  <c r="W71" i="10"/>
  <c r="W67" i="10"/>
  <c r="W63" i="10"/>
  <c r="W59" i="10"/>
  <c r="W55" i="10"/>
  <c r="W51" i="10"/>
  <c r="W47" i="10"/>
  <c r="W43" i="10"/>
  <c r="W39" i="10"/>
  <c r="W35" i="10"/>
  <c r="W31" i="10"/>
  <c r="W27" i="10"/>
  <c r="W23" i="10"/>
  <c r="W19" i="10"/>
  <c r="W15" i="10"/>
  <c r="W11" i="10"/>
  <c r="W7" i="10"/>
  <c r="W92" i="10"/>
  <c r="W88" i="10"/>
  <c r="W84" i="10"/>
  <c r="W80" i="10"/>
  <c r="W76" i="10"/>
  <c r="W72" i="10"/>
  <c r="W68" i="10"/>
  <c r="W64" i="10"/>
  <c r="W60" i="10"/>
  <c r="W56" i="10"/>
  <c r="W52" i="10"/>
  <c r="W48" i="10"/>
  <c r="W44" i="10"/>
  <c r="W40" i="10"/>
  <c r="W36" i="10"/>
  <c r="W32" i="10"/>
  <c r="W28" i="10"/>
  <c r="W24" i="10"/>
  <c r="W20" i="10"/>
  <c r="W16" i="10"/>
  <c r="W12" i="10"/>
  <c r="W6" i="10"/>
  <c r="W6" i="11"/>
  <c r="G6" i="11"/>
  <c r="W6" i="8"/>
  <c r="G6" i="10"/>
  <c r="G6" i="9"/>
  <c r="G6" i="8"/>
  <c r="B8" i="6" l="1"/>
  <c r="B7" i="6"/>
  <c r="V7" i="7" l="1"/>
  <c r="V6" i="7" s="1"/>
  <c r="R7" i="7"/>
  <c r="Q7" i="7"/>
  <c r="M7" i="7"/>
  <c r="L7" i="7"/>
  <c r="H7" i="7"/>
  <c r="G7" i="7"/>
  <c r="V7" i="6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7" l="1"/>
  <c r="V6" i="6"/>
  <c r="W7" i="6"/>
  <c r="Q6" i="6"/>
  <c r="L6" i="6"/>
  <c r="Q6" i="7"/>
  <c r="F7" i="2"/>
  <c r="L6" i="7"/>
  <c r="G6" i="7"/>
  <c r="G6" i="6"/>
  <c r="K5" i="5"/>
  <c r="C6" i="2" s="1"/>
  <c r="W6" i="6" l="1"/>
  <c r="W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<sst xmlns="http://schemas.openxmlformats.org/spreadsheetml/2006/main" count="2076" uniqueCount="542">
  <si>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</si>
  <si>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</si>
  <si>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</si>
  <si>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</si>
  <si>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</si>
  <si>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</si>
  <si>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</si>
  <si>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</si>
  <si>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>CB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</si>
  <si>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</si>
  <si>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</si>
  <si>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</si>
  <si>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</si>
  <si>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</si>
  <si>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</si>
  <si>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</si>
  <si>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</si>
  <si>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</si>
  <si>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</si>
  <si>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</si>
  <si>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</si>
  <si>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</si>
  <si>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</si>
  <si>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</si>
  <si>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</si>
  <si>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</si>
  <si>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</si>
  <si>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</si>
  <si>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</si>
  <si>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</si>
  <si>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</si>
  <si>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</si>
  <si>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</si>
  <si>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</si>
  <si>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</si>
  <si>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</si>
  <si>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</si>
  <si>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</si>
  <si>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</si>
  <si>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</si>
  <si>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</si>
  <si>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</si>
  <si>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</si>
  <si>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</si>
  <si>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</si>
  <si>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</si>
  <si>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</si>
  <si>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</si>
  <si>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</si>
  <si>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</si>
  <si>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</si>
  <si>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</si>
  <si>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</si>
  <si>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</si>
  <si>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</si>
  <si>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</si>
  <si>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</si>
  <si>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</si>
  <si>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</si>
  <si>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</si>
  <si>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</si>
  <si>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</si>
  <si>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</si>
  <si>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</si>
  <si>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</si>
  <si>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</si>
  <si>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</si>
  <si>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</si>
  <si>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</si>
  <si>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</si>
  <si>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</si>
  <si>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</si>
  <si>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</si>
  <si>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</si>
  <si>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</si>
  <si>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</si>
  <si>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</si>
  <si>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</si>
  <si>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</si>
  <si>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</si>
  <si>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</si>
  <si>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</si>
  <si>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</si>
  <si>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</si>
  <si>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</si>
  <si>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</si>
  <si>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</si>
  <si>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 xml:space="preserve">Língua portuguesa </t>
  </si>
  <si>
    <t xml:space="preserve">Noções de Informática </t>
  </si>
  <si>
    <t>Normas Aplicávies aos Servidores Públicos Federais</t>
  </si>
  <si>
    <t xml:space="preserve">Regimento Interno do Tribunal Regional Eleitoral do Pará </t>
  </si>
  <si>
    <t>Conhecimentos Específicos</t>
  </si>
  <si>
    <t>CE</t>
  </si>
  <si>
    <t xml:space="preserve">1 Compreensão e interpretação de textos de gêneros variados. </t>
  </si>
  <si>
    <t xml:space="preserve">2 Reconhecimento de tipos e gêneros textuais. </t>
  </si>
  <si>
    <t xml:space="preserve">3 Domínio da ortografia oficial. </t>
  </si>
  <si>
    <t xml:space="preserve">4 Domínio dos mecanismos de coesão textual. </t>
  </si>
  <si>
    <t xml:space="preserve">4.1 Emprego de elementos de referenciação, substituição e repetição, de conectores e de outros elementos de sequenciação textual. </t>
  </si>
  <si>
    <t xml:space="preserve">4.2 Emprego de tempos e modos verbais. </t>
  </si>
  <si>
    <t xml:space="preserve">5 Domínio da estrutura morfossintática do período. </t>
  </si>
  <si>
    <t xml:space="preserve">5.1 Emprego das classes de palavras. </t>
  </si>
  <si>
    <t xml:space="preserve">5.2 Relações de coordenação entre orações e entre termos da oração. </t>
  </si>
  <si>
    <t xml:space="preserve">5.3 Relações de subordinação entre orações e entre termos da oração. </t>
  </si>
  <si>
    <t xml:space="preserve">5.4 Emprego dos sinais de pontuação. </t>
  </si>
  <si>
    <t xml:space="preserve">5.5 Concordância verbal e nominal. </t>
  </si>
  <si>
    <t xml:space="preserve">5.6 Regência verbal e nominal. </t>
  </si>
  <si>
    <t xml:space="preserve">5.7 Emprego do sinal indicativo de crase. </t>
  </si>
  <si>
    <t xml:space="preserve">5.8 Colocação dos pronomes átonos. </t>
  </si>
  <si>
    <t xml:space="preserve">6 Reescrita de frases e parágrafos do texto. </t>
  </si>
  <si>
    <t>6.1 Significação das palavras.</t>
  </si>
  <si>
    <t xml:space="preserve">6.2 Substituição de palavras ou de trechos de texto. </t>
  </si>
  <si>
    <t xml:space="preserve">6.3 Reorganização da estrutura de orações e de períodos do texto. </t>
  </si>
  <si>
    <t>6.4 Reescrita de textos de diferentes gêneros e níveis de formalidade.</t>
  </si>
  <si>
    <t xml:space="preserve">1 Noções de sistema operacional (ambiente Windows). </t>
  </si>
  <si>
    <t xml:space="preserve">2 Edição de textos, planilhas e apresentações (ambiente Microsoft Office). </t>
  </si>
  <si>
    <t xml:space="preserve">3 Redes de computadores. </t>
  </si>
  <si>
    <t xml:space="preserve">3.1 Conceitos básicos, ferramentas, aplicativos e procedimentos de Internet e Intranet. </t>
  </si>
  <si>
    <t xml:space="preserve">3.2 Programas de navegação (Microsoft Internet Explorer, Mozilla Firefox e Google Chrome). </t>
  </si>
  <si>
    <t xml:space="preserve">3.3 Sítios de busca e pesquisa na Internet. </t>
  </si>
  <si>
    <t xml:space="preserve">3.4 Grupos de discussão. </t>
  </si>
  <si>
    <t xml:space="preserve">3.5 Redes sociais. </t>
  </si>
  <si>
    <t xml:space="preserve">3.6 Computação na nuvem. </t>
  </si>
  <si>
    <t xml:space="preserve">4 Conceitos de organização e de gerenciamento de informações, arquivos, pastas e programas. </t>
  </si>
  <si>
    <t xml:space="preserve">5 Segurança da informação. </t>
  </si>
  <si>
    <t>5.1 Procedimentos de segurança.</t>
  </si>
  <si>
    <t xml:space="preserve">1 Regime Jurídico dos Servidores Públicos Civis da União (Lei no 8.112/1990 e suas alterações). </t>
  </si>
  <si>
    <t xml:space="preserve">2 Carreiras dos Servidores do Poder Judiciário da União (Lei no 11.416/2006 e suas alterações). </t>
  </si>
  <si>
    <t xml:space="preserve">3 Improbidade administrativa (Lei no 8.429/1992) e suas alterações. </t>
  </si>
  <si>
    <t xml:space="preserve">4 Ética no Serviço Público. </t>
  </si>
  <si>
    <t xml:space="preserve">4.1 Ética e moral. </t>
  </si>
  <si>
    <t xml:space="preserve">4.2 Ética, princípios e valores. </t>
  </si>
  <si>
    <t>4.3 Ética e democracia: exercício da cidadania.</t>
  </si>
  <si>
    <t xml:space="preserve">4.4 Ética e função pública. </t>
  </si>
  <si>
    <t>4.5 Resolução TRE/PA no 5.389/2017.</t>
  </si>
  <si>
    <t>Direito das Pessoas com Deficiência</t>
  </si>
  <si>
    <t>1. Resolução no 2.909/2002 (publicada no DOE de 14.2.2002), com as alterações posteriores.</t>
  </si>
  <si>
    <t xml:space="preserve">1 Convenção sobre os Direitos das Pessoas com Deficiência, assinada em Nova Iorque, em 30 de março de 2007, ratificada, no âmbito do direito interno, pelo Decreto Legislativo no 186/2008. </t>
  </si>
  <si>
    <t xml:space="preserve">2 A constitucionalização dos direitos das pessoas com deficiência. A política nacional para a integração das pessoas com deficiência; diretrizes, objetivos e instrumentos. </t>
  </si>
  <si>
    <t>3 Lei no 7.853/1989 e Decreto no 3.298/1999, e suas alterações. As responsabilidades do Poder Público. Educação. Saúde. Formação</t>
  </si>
  <si>
    <t xml:space="preserve">profissional e do trabalho. Recursos humanos. Edificações. A criminalização do preconceito. As categorias de deficiência: física, auditiva, visual, mental, múltipla. </t>
  </si>
  <si>
    <t xml:space="preserve">4 Lei no 10.048/2000, e suas alterações (Prioridade de atendimento) posteriores. Lei no 10.098/2000, e suas alterações (promoção da acessibilidade das pessoas portadoras de deficiência ou com mobilidade reduzida). </t>
  </si>
  <si>
    <t xml:space="preserve">5 O Decreto no 5.296/2004, e suas alterações. </t>
  </si>
  <si>
    <t>6 Reserva de cargos e empregos públicos para pessoas com deficiência. 7. A ação civil pública para a tutela jurisdicional dos interesses difusos, coletivos e individuais indisponíveis ou homogêneos das pessoas com deficiência.</t>
  </si>
  <si>
    <t>Tribunal Regional Eleitoral do Pará</t>
  </si>
  <si>
    <t>Instituto Brasileiro de Formação e Capacitação - IBFC </t>
  </si>
  <si>
    <t>Técnico; Analista</t>
  </si>
  <si>
    <t>Nível médio e superior</t>
  </si>
  <si>
    <t>3+ CR</t>
  </si>
  <si>
    <t>18 de Novembro até 12 de Dezembro de 2019</t>
  </si>
  <si>
    <t>R$ 70,00 e R$ 55,00</t>
  </si>
  <si>
    <t>16 de Fevereiro de 2020</t>
  </si>
  <si>
    <t>de R$ 7.591,37 até R$ 12.455,30                   </t>
  </si>
  <si>
    <t xml:space="preserve">1 Constituição. </t>
  </si>
  <si>
    <t xml:space="preserve">1.1 Conceito, objeto, elementos e classificações. </t>
  </si>
  <si>
    <t xml:space="preserve">1.2 Supremacia da Constituição. </t>
  </si>
  <si>
    <t xml:space="preserve">1.3 Aplicabilidade das normas constitucionais. </t>
  </si>
  <si>
    <t xml:space="preserve">1.4.1 Métodos, princípios e limites. </t>
  </si>
  <si>
    <t xml:space="preserve">2 Poder constituinte. </t>
  </si>
  <si>
    <t xml:space="preserve">2.1 Características. </t>
  </si>
  <si>
    <t>2.2 Poder constituinte originário.</t>
  </si>
  <si>
    <t xml:space="preserve">2.3 Poder constituinte derivado. </t>
  </si>
  <si>
    <t xml:space="preserve">3 Princípios fundamentais. </t>
  </si>
  <si>
    <t xml:space="preserve">4 Direitos e garantias fundamentais. </t>
  </si>
  <si>
    <t xml:space="preserve">4.1 Direitos e deveres individuais e coletivos. </t>
  </si>
  <si>
    <t xml:space="preserve">4.2 Habeas corpus, mandado de segurança, mandado de injunção e habeas data. </t>
  </si>
  <si>
    <t xml:space="preserve">4.3 Direitos sociais. </t>
  </si>
  <si>
    <t xml:space="preserve">4.4 Nacionalidade. </t>
  </si>
  <si>
    <t xml:space="preserve">4.5 Direitos políticos. </t>
  </si>
  <si>
    <t xml:space="preserve">4.6 Partidos políticos. </t>
  </si>
  <si>
    <t xml:space="preserve">5 Organização do Estado. </t>
  </si>
  <si>
    <t xml:space="preserve">5.1 Organização político‐administrativa. </t>
  </si>
  <si>
    <t xml:space="preserve">5.2 Estado federal brasileiro. </t>
  </si>
  <si>
    <t xml:space="preserve">5.3 A União. </t>
  </si>
  <si>
    <t xml:space="preserve">5.4 Estados federados. </t>
  </si>
  <si>
    <t xml:space="preserve">5.6 O Distrito Federal. </t>
  </si>
  <si>
    <t xml:space="preserve">5.7 Territórios. </t>
  </si>
  <si>
    <t xml:space="preserve">6 Administração Pública. </t>
  </si>
  <si>
    <t xml:space="preserve">6.2 Servidores públicos. </t>
  </si>
  <si>
    <t xml:space="preserve">7 Organização dos poderes no Estado. </t>
  </si>
  <si>
    <t>7.1 Mecanismos de freios e contrapesos.</t>
  </si>
  <si>
    <t xml:space="preserve">7.2 Poder legislativo. </t>
  </si>
  <si>
    <t xml:space="preserve">7.2.1 Estrutura, funcionamento e atribuições. </t>
  </si>
  <si>
    <t xml:space="preserve">7.2.2 Fiscalização contábil, financeira e orçamentária. </t>
  </si>
  <si>
    <t xml:space="preserve">7.2.3 Tribunal de Contas da União (TCU). </t>
  </si>
  <si>
    <t xml:space="preserve">7.2.4 Processo legislativo. </t>
  </si>
  <si>
    <t xml:space="preserve">7.2.5 Prerrogativas parlamentares. </t>
  </si>
  <si>
    <t xml:space="preserve">7.3 Poder Executivo. </t>
  </si>
  <si>
    <t xml:space="preserve">7.3.1 Presidente da República. </t>
  </si>
  <si>
    <t xml:space="preserve">7.3.1.1 Atribuições, prerrogativas e responsabilidades. </t>
  </si>
  <si>
    <t xml:space="preserve">7.3.2 Ministros de Estado. </t>
  </si>
  <si>
    <t xml:space="preserve">7.3.3 Conselho da República e de Defesa Nacional. </t>
  </si>
  <si>
    <t xml:space="preserve">7.4 Poder Judiciário. </t>
  </si>
  <si>
    <t xml:space="preserve">7.4.1 Disposições gerais. </t>
  </si>
  <si>
    <t xml:space="preserve">7.4.2 Órgãos do Poder Judiciário. </t>
  </si>
  <si>
    <t>7.4.2.1 Organização e competências.</t>
  </si>
  <si>
    <t xml:space="preserve">7.4.3 Conselho Nacional de Justiça (CNJ). </t>
  </si>
  <si>
    <t xml:space="preserve">8 Funções essenciais à Justiça. </t>
  </si>
  <si>
    <t xml:space="preserve">8.1 Ministério Público. </t>
  </si>
  <si>
    <t xml:space="preserve">8.1.1 Princípios, garantias, vedações, organização e competências. </t>
  </si>
  <si>
    <t xml:space="preserve">8.2 Advocacia Pública. </t>
  </si>
  <si>
    <t xml:space="preserve">8.3 Defensoria Pública. </t>
  </si>
  <si>
    <t xml:space="preserve">9 Controle da constitucionalidade. </t>
  </si>
  <si>
    <t xml:space="preserve">9.1 Sistemas gerais e sistema brasileiro. </t>
  </si>
  <si>
    <t>9.2 Controle incidental ou concreto.</t>
  </si>
  <si>
    <t xml:space="preserve">9.3 Controle abstrato de constitucionalidade. </t>
  </si>
  <si>
    <t xml:space="preserve">9.4 Exame in abstractu da constitucionalidade de proposições legislativas. </t>
  </si>
  <si>
    <t xml:space="preserve">9.5 Ação declaratória de constitucionalidade. </t>
  </si>
  <si>
    <t xml:space="preserve">9.6 Ação direta de inconstitucionalidade. </t>
  </si>
  <si>
    <t xml:space="preserve">9.7 Arguição de descumprimento de preceito fundamental. </t>
  </si>
  <si>
    <t>9.8 Ação direta de inconstitucionalidade por omissão.</t>
  </si>
  <si>
    <t xml:space="preserve">9.9 Ação direta de inconstitucionalidade interventiva. </t>
  </si>
  <si>
    <t xml:space="preserve">9.10 Controle concreto e abstrato de constitucionalidade do direito municipal. </t>
  </si>
  <si>
    <t xml:space="preserve">10 Defesa do Estado e das instituições democráticas. </t>
  </si>
  <si>
    <t xml:space="preserve">11 Finanças públicas. </t>
  </si>
  <si>
    <t xml:space="preserve">11.1 Normas gerais. </t>
  </si>
  <si>
    <t xml:space="preserve">11.2 Orçamentos. </t>
  </si>
  <si>
    <t xml:space="preserve">12 Ordem econômica e financeira. </t>
  </si>
  <si>
    <t xml:space="preserve">12.1 Princípios gerais da atividade econômica. </t>
  </si>
  <si>
    <t>13 Sistema Financeiro Nacional.</t>
  </si>
  <si>
    <t xml:space="preserve">DIREITO ELEITORAL: </t>
  </si>
  <si>
    <t xml:space="preserve">1 Conceito e fontes. </t>
  </si>
  <si>
    <t xml:space="preserve">4 Organização da Justiça Eleitoral: composição e competências. </t>
  </si>
  <si>
    <t xml:space="preserve">5 Ministério Público Eleitoral: atribuições. </t>
  </si>
  <si>
    <t xml:space="preserve">6 Alistamento eleitoral. </t>
  </si>
  <si>
    <t xml:space="preserve">6.1 Lei no 4.737/1965 e suas alterações. </t>
  </si>
  <si>
    <t xml:space="preserve">6.2 Lei no 6.996/1982 e suas alterações. </t>
  </si>
  <si>
    <t xml:space="preserve">6.3 Lei no 7.444/1985. </t>
  </si>
  <si>
    <t xml:space="preserve">6.4 Resolução do Tribunal Superior Eleitoral (TSE) no 21.538/2003. </t>
  </si>
  <si>
    <t xml:space="preserve">6.5 Ato e efeitos da inscrição. </t>
  </si>
  <si>
    <t>6.6 Segunda via.</t>
  </si>
  <si>
    <t xml:space="preserve">6.7 Transferência e encerramento. </t>
  </si>
  <si>
    <t xml:space="preserve">6.8 Delegados partidários perante o alistamento. </t>
  </si>
  <si>
    <t xml:space="preserve">6.10 Revisão e correição eleitorais. </t>
  </si>
  <si>
    <t xml:space="preserve">8 Elegibilidade. </t>
  </si>
  <si>
    <t xml:space="preserve">8.1 Conceito e condições. </t>
  </si>
  <si>
    <t xml:space="preserve">8.2 Lei Complementar no 64/1990 e suas alterações (Inelegibilidade). </t>
  </si>
  <si>
    <t xml:space="preserve">8.3 Fatos geradores de inelegibilidade. </t>
  </si>
  <si>
    <t>8.4 Incompatibilidades, prazos e suspensão por decisão judicial dos efeitos da inelegibilidade.</t>
  </si>
  <si>
    <t xml:space="preserve">9 Impugnação de registro de candidatura. </t>
  </si>
  <si>
    <t xml:space="preserve">9.1 Competência para julgamento, procedimentos, prazos e efeitos recursais no âmbito da Lei Complementar no 64/1990 e suas alterações. </t>
  </si>
  <si>
    <t xml:space="preserve">10 Partidos políticos (conforme a Constituição Federal, Código Eleitoral, Lei no 9.096/1995 e suas alterações): conceituação, destinação, liberdade e autonomia partidárias, natureza jurídica, criação e registro, caráter nacional, funcionamento parlamentar, programa, estatuto, filiação, fidelidade e disciplina partidárias, fusão, incorporação e extinção, finanças e contabilidade, prestação de contas e sanções dela decorrentes, fundo partidário, acesso gratuito ao rádio e à televisão, propaganda partidária. </t>
  </si>
  <si>
    <t>11 Eleições (Código Eleitoral, Lei no 9.504/1997 e suas alterações).</t>
  </si>
  <si>
    <t>11.1 Sistema eleitoral: princípio majoritário e proporcional, representação proporcional, disposições gerais.</t>
  </si>
  <si>
    <t xml:space="preserve">11.2 Coligações. </t>
  </si>
  <si>
    <t xml:space="preserve">11.3 Convenções para escolha de candidatos. </t>
  </si>
  <si>
    <t xml:space="preserve">11.4 Registro de candidatura: pedido, substituição, cancelamento, impugnação no âmbito da Lei no 9.504/1997 e suas alterações. </t>
  </si>
  <si>
    <t xml:space="preserve">11.5 Arrecadação e aplicação de recursos nas campanhas eleitorais: vedações inerentes e sanções. </t>
  </si>
  <si>
    <t xml:space="preserve">11.6 Prestação de contas de campanha. </t>
  </si>
  <si>
    <t xml:space="preserve">11.7 Pesquisas e testes pré‐eleitorais. </t>
  </si>
  <si>
    <t xml:space="preserve">11.8 Propaganda eleitoral (conforme o Código Eleitoral e a Lei no 9.504/1997 e suas alterações). </t>
  </si>
  <si>
    <t xml:space="preserve">11.8.1 Propaganda na imprensa escrita, no rádio, na televisão, na Internet e por outros meios. </t>
  </si>
  <si>
    <t xml:space="preserve">11.8.2 Direito de resposta. </t>
  </si>
  <si>
    <t>11.8.3 Condutas vedadas em campanhas eleitorais.</t>
  </si>
  <si>
    <t xml:space="preserve">11.8.4 Propaganda eleitoral extemporânea e propaganda irregular (multa). </t>
  </si>
  <si>
    <t xml:space="preserve">11.8.5 Representação por conduta vedada. </t>
  </si>
  <si>
    <t xml:space="preserve">11.9 Eleições. </t>
  </si>
  <si>
    <t xml:space="preserve">11.9.1 Atos preparatórios da votação. </t>
  </si>
  <si>
    <t xml:space="preserve">11.9.2 Seções eleitorais. </t>
  </si>
  <si>
    <t>11.9.3 Mesas receptoras.</t>
  </si>
  <si>
    <t xml:space="preserve">11.9.4 Fiscalização das eleições. </t>
  </si>
  <si>
    <t xml:space="preserve">11.9.5 Polícia os trabalhos eleitorais. </t>
  </si>
  <si>
    <t xml:space="preserve">11.9.6 Início da votação. </t>
  </si>
  <si>
    <t xml:space="preserve">11.9.7 O ato de votar. </t>
  </si>
  <si>
    <t xml:space="preserve">11.9.8 Voto no exterior. </t>
  </si>
  <si>
    <t xml:space="preserve">11.9.9 Encerramento da votação. </t>
  </si>
  <si>
    <t xml:space="preserve">11.9.10 Órgãos apuradores. </t>
  </si>
  <si>
    <t xml:space="preserve">11.9.11 Apuração nas juntas eleitorais, nos tribunais regionais e no Tribunal Superior Eleitoral. </t>
  </si>
  <si>
    <t xml:space="preserve">11.9.12 Sistema eletrônico de votação e totalização dos votos. </t>
  </si>
  <si>
    <t xml:space="preserve">11.9.13 Privilégios e garantias eleitorais: aspectos gerais, liberdade no exercício do sufrágio, fornecimento gratuito de transporte, em dias de eleição, a eleitores residentes nas zonas rurais — Lei no 6.091/1974 e suas alterações. </t>
  </si>
  <si>
    <t xml:space="preserve">11.9.14 Impugnações e recursos. </t>
  </si>
  <si>
    <t>11.9.15 Nulidades da votação.</t>
  </si>
  <si>
    <t xml:space="preserve">11.10 Diplomação dos eleitos: natureza jurídica, competência para diplomar e fiscalização. </t>
  </si>
  <si>
    <t xml:space="preserve">11.11 Recursos eleitorais. </t>
  </si>
  <si>
    <t>11.11.1 Cabimento, pressupostos de admissibilidade, processamento, efeitos e prazos.</t>
  </si>
  <si>
    <t xml:space="preserve">11.11.2Recursos perante juntas e juízos eleitorais, tribunais regionais e Tribunal Superior. </t>
  </si>
  <si>
    <t xml:space="preserve">11.12 Disposições finais da Lei no 9.504/1997 e suas alterações. </t>
  </si>
  <si>
    <t xml:space="preserve">11.13 Dever eleitoral: sanções ao inadimplemento, isenção, justificação pelo não comparecimento à eleição. </t>
  </si>
  <si>
    <t>11.14 Abuso de poder e corrupção no processo eleitoral.</t>
  </si>
  <si>
    <t xml:space="preserve">11.14.1 Lei Complementar no 64/1990 e suas alterações (investigação judicial eleitoral). </t>
  </si>
  <si>
    <t xml:space="preserve">11.14.2 Representação por captação ilícita de sufrágio (art. 41‐ da Lei no 9.504/1997). </t>
  </si>
  <si>
    <t xml:space="preserve">11.14.3 Recurso contra a expedição de diploma. </t>
  </si>
  <si>
    <t xml:space="preserve">11.14.4 Ação de impugnação de mandato eletivo. </t>
  </si>
  <si>
    <t xml:space="preserve">12 Crimes eleitorais. </t>
  </si>
  <si>
    <t xml:space="preserve">12.1 Crimes eleitorais previstos no Código Eleitoral, na Lei Complementar no 64/1990 e na Lei no 9.504/1997 e suas alterações. </t>
  </si>
  <si>
    <t xml:space="preserve">13 Lei no 12.034/2009. </t>
  </si>
  <si>
    <t>14 Lei no 13.165/2015.</t>
  </si>
  <si>
    <t xml:space="preserve">DIREITO ADMINISTRATIVO: </t>
  </si>
  <si>
    <t xml:space="preserve">1 Introdução ao direito administrativo. </t>
  </si>
  <si>
    <t xml:space="preserve">1.1 Origem, natureza jurídica e objeto do direito administrativo. </t>
  </si>
  <si>
    <t xml:space="preserve">1.2 Os diferentes critérios adotados para a conceituação do direito administrativo. </t>
  </si>
  <si>
    <t xml:space="preserve">1.3 Fontes do direito administrativo. </t>
  </si>
  <si>
    <t xml:space="preserve">2 Administração Pública. </t>
  </si>
  <si>
    <t xml:space="preserve">2.1 Administração Pública em sentido amplo e em sentido estrito. </t>
  </si>
  <si>
    <t xml:space="preserve">2.2 Administração Pública em sentido objetivo e em sentido subjetivo. </t>
  </si>
  <si>
    <t xml:space="preserve">3 Regime jurídico‐ administrativo. </t>
  </si>
  <si>
    <t xml:space="preserve">3.1 Conceito. </t>
  </si>
  <si>
    <t xml:space="preserve">3.2 Conteúdo: supremacia do interesse público sobre o privado e indisponibilidade, pela Administração, dos interesses púbicos. </t>
  </si>
  <si>
    <t xml:space="preserve">3.4 Jurisprudência aplicada dos tribunais superiores. </t>
  </si>
  <si>
    <t xml:space="preserve">4 Organização administrativa. </t>
  </si>
  <si>
    <t xml:space="preserve">4.1 Centralização, descentralização, concentração e desconcentração. </t>
  </si>
  <si>
    <t xml:space="preserve">4.2 Administração direta. </t>
  </si>
  <si>
    <t>4.2.1 Conceito.</t>
  </si>
  <si>
    <t xml:space="preserve">4.3.1 Conceito. </t>
  </si>
  <si>
    <t xml:space="preserve">4.3.2 Autarquias. </t>
  </si>
  <si>
    <t xml:space="preserve">4.3.3 Agências reguladoras. </t>
  </si>
  <si>
    <t xml:space="preserve">4.3.5 Fundações públicas. </t>
  </si>
  <si>
    <t xml:space="preserve">4.3.6 Empresas públicas. </t>
  </si>
  <si>
    <t>4.3.7 Sociedades de economia mista.</t>
  </si>
  <si>
    <t xml:space="preserve">4.3.8 Consórcios públicos. </t>
  </si>
  <si>
    <t xml:space="preserve">4.4 Entidades paraestatais e terceiro setor. </t>
  </si>
  <si>
    <t xml:space="preserve">4.4.1 Serviços sociais autônomos. </t>
  </si>
  <si>
    <t xml:space="preserve">4.4.2 Entidades de apoio. </t>
  </si>
  <si>
    <t xml:space="preserve">4.4.3 Organizações sociais. </t>
  </si>
  <si>
    <t xml:space="preserve">4.4.4 Organizações da Sociedade Civil de Interesse Público (OSCIP). </t>
  </si>
  <si>
    <t xml:space="preserve">4.5 Jurisprudência aplicada dos tribunais superiores. </t>
  </si>
  <si>
    <t xml:space="preserve">5 Atos administrativos. </t>
  </si>
  <si>
    <t xml:space="preserve">5.1 Conceito. </t>
  </si>
  <si>
    <t xml:space="preserve">5.2 Fatos da administração, atos da administração e atos administrativos. </t>
  </si>
  <si>
    <t xml:space="preserve">5.3 Requisitos ou elementos. </t>
  </si>
  <si>
    <t xml:space="preserve">5.4 Atributos. </t>
  </si>
  <si>
    <t xml:space="preserve">5.5 Classificação. </t>
  </si>
  <si>
    <t xml:space="preserve">5.6 Atos administrativos em espécie. </t>
  </si>
  <si>
    <t xml:space="preserve">5.7 Extinção dos atos administrativos: revogação, anulação e cassação. </t>
  </si>
  <si>
    <t xml:space="preserve">5.8 Convalidação. </t>
  </si>
  <si>
    <t xml:space="preserve">5.9 Vinculação e discricionariedade. </t>
  </si>
  <si>
    <t xml:space="preserve">5.10 Atos administrativos nulos, anuláveis e inexistentes. </t>
  </si>
  <si>
    <t xml:space="preserve">5.11 Decadência administrativa. </t>
  </si>
  <si>
    <t xml:space="preserve">5.12 Jurisprudência aplicada dos tribunais superiores. </t>
  </si>
  <si>
    <t xml:space="preserve">6 Processo administrativo. </t>
  </si>
  <si>
    <t xml:space="preserve">6.1 Lei no 9.784/1999. </t>
  </si>
  <si>
    <t xml:space="preserve">6.2 Disposições doutrinárias aplicáveis. </t>
  </si>
  <si>
    <t xml:space="preserve">7 Poderes e deveres da administração pública: </t>
  </si>
  <si>
    <t xml:space="preserve">7.1 Poder regulamentar. </t>
  </si>
  <si>
    <t xml:space="preserve">7.2 Poder hierárquico. </t>
  </si>
  <si>
    <t xml:space="preserve">7.3 Poder disciplinar. </t>
  </si>
  <si>
    <t xml:space="preserve">7.4 Poder de polícia. </t>
  </si>
  <si>
    <t xml:space="preserve">7.5 Dever de agir. </t>
  </si>
  <si>
    <t xml:space="preserve">7.6 Dever de eficiência. </t>
  </si>
  <si>
    <t xml:space="preserve">7.7 Dever de probidade. </t>
  </si>
  <si>
    <t xml:space="preserve">7.8 Dever de prestação de contas. </t>
  </si>
  <si>
    <t xml:space="preserve">7.9 Uso e abuso do poder. </t>
  </si>
  <si>
    <t xml:space="preserve">7.10 Jurisprudência aplicada dos tribunais superiores. </t>
  </si>
  <si>
    <t xml:space="preserve">8 Licitações. </t>
  </si>
  <si>
    <t xml:space="preserve">8.1 Legislação pertinente. </t>
  </si>
  <si>
    <t xml:space="preserve">8.1.1 Lei no 8.666/1993 e suas alterações. </t>
  </si>
  <si>
    <t xml:space="preserve">8.1.2 Lei no 10.520/2002 e demais disposições normativas relativas ao pregão. </t>
  </si>
  <si>
    <t xml:space="preserve">8.1.3 Decreto no 7.892/2013 (sistema de registro de preços). </t>
  </si>
  <si>
    <t xml:space="preserve">8.1.4 Lei no 12.462/2011 e suas alterações (Regime Diferenciado de Contratações Públicas). </t>
  </si>
  <si>
    <t xml:space="preserve">8.1.5 Fundamentos constitucionais. </t>
  </si>
  <si>
    <t xml:space="preserve">8.2 Disposições doutrinárias. </t>
  </si>
  <si>
    <t xml:space="preserve">8.2.1 Conceito. </t>
  </si>
  <si>
    <t xml:space="preserve">8.2.3 Objeto e finalidade. </t>
  </si>
  <si>
    <t xml:space="preserve">8.2.4 Destinatários. </t>
  </si>
  <si>
    <t xml:space="preserve">8.2.5 Princípios. </t>
  </si>
  <si>
    <t xml:space="preserve">8.2.6 Contratação direta: dispensa e inexigibilidade. </t>
  </si>
  <si>
    <t xml:space="preserve">8.2.7 Modalidades. </t>
  </si>
  <si>
    <t xml:space="preserve">8.2.8 Tipos. </t>
  </si>
  <si>
    <t xml:space="preserve">8.2.9 Procedimento. </t>
  </si>
  <si>
    <t xml:space="preserve">8.2.10 Anulação e revogação. </t>
  </si>
  <si>
    <t>8.2.11 Sanções administrativas.</t>
  </si>
  <si>
    <t xml:space="preserve">8.3 Jurisprudência aplicada dos tribunais superiores. </t>
  </si>
  <si>
    <t xml:space="preserve">9 Contratos administrativos. </t>
  </si>
  <si>
    <t>9.1 Legislação pertinente.</t>
  </si>
  <si>
    <t xml:space="preserve">9.1.1 Lei no 8.666/1993 e suas alterações. </t>
  </si>
  <si>
    <t xml:space="preserve">9.2 Disposições doutrinárias. </t>
  </si>
  <si>
    <t xml:space="preserve">9.2.1 Conceito. </t>
  </si>
  <si>
    <t xml:space="preserve">9.2.2 Características. </t>
  </si>
  <si>
    <t xml:space="preserve">9.2.3 Vigência. </t>
  </si>
  <si>
    <t xml:space="preserve">9.2.5 Execução, inexecução e rescisão. </t>
  </si>
  <si>
    <t xml:space="preserve">9.2.6 Convênios e instrumentos congêneres. </t>
  </si>
  <si>
    <t xml:space="preserve">9.2.7 Consórcios públicos. </t>
  </si>
  <si>
    <t xml:space="preserve">9.3 Jurisprudência aplicada dos tribunais superiores. </t>
  </si>
  <si>
    <t xml:space="preserve">10 Controle da Administração Pública. </t>
  </si>
  <si>
    <t xml:space="preserve">10.1 Conceito. </t>
  </si>
  <si>
    <t xml:space="preserve">10.2 Classificação das formas de controle. </t>
  </si>
  <si>
    <t xml:space="preserve">10.2.1 Conforme a origem. </t>
  </si>
  <si>
    <t xml:space="preserve">10.2.3 Conforme a amplitude. </t>
  </si>
  <si>
    <t>10.3 Controle exercido pela Administração Pública.</t>
  </si>
  <si>
    <t xml:space="preserve">10.4 Controle legislativo. </t>
  </si>
  <si>
    <t xml:space="preserve">10.5 Controle judicial. </t>
  </si>
  <si>
    <t xml:space="preserve">10.6 Jurisprudência aplicada dos tribunais superiores. </t>
  </si>
  <si>
    <t xml:space="preserve">11 Improbidade administrativa: Jurisprudência aplicada dos tribunais superiores. </t>
  </si>
  <si>
    <t>12 Agentes públicos: Jurisprudência aplicada dos tribunais superiores.</t>
  </si>
  <si>
    <t xml:space="preserve">6.1 Disposições gerais. </t>
  </si>
  <si>
    <t xml:space="preserve">1 Das Normas Fundamentais do Processo Civil. </t>
  </si>
  <si>
    <t xml:space="preserve">2 Da Aplicação das Normas Processuais. Da Jurisdição e da Ação. </t>
  </si>
  <si>
    <t xml:space="preserve">3 Dos Limites da Jurisdição Nacional. </t>
  </si>
  <si>
    <t xml:space="preserve">4 Da Cooperação Internacional. </t>
  </si>
  <si>
    <t xml:space="preserve">5 Da Competência. </t>
  </si>
  <si>
    <t xml:space="preserve">6 Da Cooperação Nacional. </t>
  </si>
  <si>
    <t xml:space="preserve">7 Das Partes e Dos Procuradores. </t>
  </si>
  <si>
    <t xml:space="preserve">1 As reformas administrativas e a redefinição do papel do Estado. </t>
  </si>
  <si>
    <t xml:space="preserve">1.1 Reforma do Serviço Civil (mérito, flexibilidade e responsabilização) e Reforma do Aparelho do Estado. </t>
  </si>
  <si>
    <t xml:space="preserve">2 Administração Pública: do modelo racional‐legal ao paradigma pós‐burocrático. </t>
  </si>
  <si>
    <t xml:space="preserve">2.1 O Estado oligárquico e patrimonial, o Estado autoritário e burocrático, o Estado do bem-estar, o Estado regulador. </t>
  </si>
  <si>
    <t xml:space="preserve">3 Empreendedorismo governamental e novas lideranças no setor público. </t>
  </si>
  <si>
    <t xml:space="preserve">3.1 Processos participativos de gestão pública: conselhos de gestão, orçamento participativo, parceria entre governo e sociedade. </t>
  </si>
  <si>
    <t xml:space="preserve">4 Governo eletrônico. </t>
  </si>
  <si>
    <t xml:space="preserve">4.1 Transparência da administração pública. </t>
  </si>
  <si>
    <t xml:space="preserve">4.2 Controle social e cidadania. </t>
  </si>
  <si>
    <t xml:space="preserve">4.3 Accountability. </t>
  </si>
  <si>
    <t xml:space="preserve">5 Excelência nos serviços públicos. </t>
  </si>
  <si>
    <t xml:space="preserve">5.1 Gestão por resultados na produção de serviços públicos. </t>
  </si>
  <si>
    <t xml:space="preserve">5.2 Gestão de Pessoas por Competências. </t>
  </si>
  <si>
    <t xml:space="preserve">6 Comunicação na gestão pública e gestão de redes organizacionais. </t>
  </si>
  <si>
    <t>EDITAL N° 001/2019 - TRE PA</t>
  </si>
  <si>
    <r>
      <t>DIREITO CONSTITUCIONAL</t>
    </r>
    <r>
      <rPr>
        <sz val="12"/>
        <color theme="1"/>
        <rFont val="Calibri"/>
        <family val="2"/>
        <scheme val="minor"/>
      </rPr>
      <t xml:space="preserve">: </t>
    </r>
  </si>
  <si>
    <t>1.4 Interpretação das normas constitucionais.</t>
  </si>
  <si>
    <t>5.5 Municípios.</t>
  </si>
  <si>
    <t xml:space="preserve">2 Princípios constitucionais relativos aos direitos políticos (nacionalidade, elegibilidade e partidos políticos) de que trata o Capítulo IV do Título I da Constituição Federal em seus arts. 14 a 17. 3 Lei no 4.737/1965 e suas alterações (Código Eleitoral). </t>
  </si>
  <si>
    <t xml:space="preserve">6.9 Cancelamento e exclusão de eleitor. </t>
  </si>
  <si>
    <t>7 Domicílio eleitoral.</t>
  </si>
  <si>
    <t xml:space="preserve">12.2 Processo penal eleitoral: ação penal, competência em matéria criminal eleitoral, rito processual penal eleitoral com aplicação subsidiária do Código de Processo Penal. </t>
  </si>
  <si>
    <t xml:space="preserve">12.3 Lei no 11.300/2006 e suas alterações (Lei da Minirreforma Eleitoral). </t>
  </si>
  <si>
    <t xml:space="preserve">3.3 Princípios expressos e implícitos da Administração Pública. </t>
  </si>
  <si>
    <t xml:space="preserve">4.2.2 Órgão público: conceito; teorias sobre as relações do Estado com os agentes públicos; características; e classificação. 4.3 Administração indireta. </t>
  </si>
  <si>
    <t xml:space="preserve">4.3.4 Agências executivas. </t>
  </si>
  <si>
    <t>6.3 Jurisprudência aplicada dos</t>
  </si>
  <si>
    <t xml:space="preserve">tribunais superiores. </t>
  </si>
  <si>
    <t>9.1.2 Lei no 11.107/2005 e Decreto no 6.017/2007 (consórcios</t>
  </si>
  <si>
    <t xml:space="preserve">públicos). </t>
  </si>
  <si>
    <t>9.2.4 Alterações</t>
  </si>
  <si>
    <t xml:space="preserve">contratuais. </t>
  </si>
  <si>
    <t>10.2.2 Conforme</t>
  </si>
  <si>
    <t xml:space="preserve">o momento a ser exercido. </t>
  </si>
  <si>
    <t xml:space="preserve">ADMINISTRAÇÃO PÚBLICA: </t>
  </si>
  <si>
    <t xml:space="preserve">7 Administração de pessoal. </t>
  </si>
  <si>
    <t xml:space="preserve">7.1 Noções de SIAPE. </t>
  </si>
  <si>
    <t xml:space="preserve">8 Administração de compras e materiais: processos de compras governamentais e gerência de materiais e estoques. </t>
  </si>
  <si>
    <t xml:space="preserve">8.1 Noções de SIASG. </t>
  </si>
  <si>
    <t xml:space="preserve">9 Governabilidade e governança. </t>
  </si>
  <si>
    <t xml:space="preserve">9.1 Intermediação de interesses (clientelismo, corporativismo e neocorporativismo). </t>
  </si>
  <si>
    <t xml:space="preserve">10 Mudanças institucionais: conselhos, organizações sociais, Organização da Sociedade Civil de Interesse Público (OSCIP), agência reguladora, agência executiva. </t>
  </si>
  <si>
    <t xml:space="preserve">11 Processo de formulação e desenvolvimento de políticas: construção de agendas, formulação de políticas, implementação de políticas. </t>
  </si>
  <si>
    <t xml:space="preserve">12 As políticas públicas no Estado brasileiro contemporâneo. </t>
  </si>
  <si>
    <t xml:space="preserve">12.1 Descentralização e democracia. </t>
  </si>
  <si>
    <t xml:space="preserve">12.2 Participação, atores sociais e controle social. </t>
  </si>
  <si>
    <t xml:space="preserve">12.3 Gestão local, cidadania e equidade social. </t>
  </si>
  <si>
    <t xml:space="preserve">13 Planejamento e avaliação nas políticas públicas: conceitos básicos de planejamento. </t>
  </si>
  <si>
    <t xml:space="preserve">13.1 Aspectos administrativos, técnicos, econômicos e financeiros. </t>
  </si>
  <si>
    <t xml:space="preserve">13.2 Formulação de programas e projetos. </t>
  </si>
  <si>
    <t xml:space="preserve">13.3 Avaliação de programas e projetos. </t>
  </si>
  <si>
    <t xml:space="preserve">13.4 Tipos de avaliação. </t>
  </si>
  <si>
    <t>13.5 Análise custo‐benefício e análise custo efetividade.</t>
  </si>
  <si>
    <t xml:space="preserve">ADMINISTRAÇÃO FINANCEIRA E ORÇAMENTÁRIA: </t>
  </si>
  <si>
    <t xml:space="preserve">1 O papel do Estado e a atuação do governo nas finanças públicas. </t>
  </si>
  <si>
    <t xml:space="preserve">1.1 Formas e dimensões da intervenção da administração na economia. </t>
  </si>
  <si>
    <t xml:space="preserve">1.2 Funções do orçamento público. </t>
  </si>
  <si>
    <t xml:space="preserve">2 Orçamento público. </t>
  </si>
  <si>
    <t xml:space="preserve">2.1 Conceito </t>
  </si>
  <si>
    <t xml:space="preserve">2.2 Técnicas orçamentárias. </t>
  </si>
  <si>
    <t xml:space="preserve">2.3 Princípios orçamentários. </t>
  </si>
  <si>
    <t xml:space="preserve">2.4 Ciclo orçamentário. </t>
  </si>
  <si>
    <t xml:space="preserve">2.5 Processo orçamentário. </t>
  </si>
  <si>
    <t xml:space="preserve">3 O orçamento público no Brasil. </t>
  </si>
  <si>
    <t xml:space="preserve">3.1 Sistema de planejamento e de orçamento federal. </t>
  </si>
  <si>
    <t xml:space="preserve">3.2 Plano plurianual. </t>
  </si>
  <si>
    <t xml:space="preserve">3.3 Diretrizes orçamentárias. </t>
  </si>
  <si>
    <t xml:space="preserve">3.4 Orçamento anual. </t>
  </si>
  <si>
    <t>3.5 Outros planos</t>
  </si>
  <si>
    <t xml:space="preserve">e programas. </t>
  </si>
  <si>
    <t xml:space="preserve">3.6 Sistema e processo de orçamentação. </t>
  </si>
  <si>
    <t xml:space="preserve">3.7 Classificações orçamentárias. </t>
  </si>
  <si>
    <t xml:space="preserve">3.8 Estrutura programática. </t>
  </si>
  <si>
    <t xml:space="preserve">3.9 Créditos ordinários e adicionais. </t>
  </si>
  <si>
    <t xml:space="preserve">4 Programação e execução orçamentária e financeira. </t>
  </si>
  <si>
    <t xml:space="preserve">4.1 Descentralização orçamentária e financeira. </t>
  </si>
  <si>
    <t xml:space="preserve">4.2 Acompanhamento da execução. </t>
  </si>
  <si>
    <t>4.3 Sistemas de informações.</t>
  </si>
  <si>
    <t xml:space="preserve">4.4 Alterações orçamentárias. </t>
  </si>
  <si>
    <t xml:space="preserve">5 Receita pública. </t>
  </si>
  <si>
    <t xml:space="preserve">5.1 Conceito e classificações. </t>
  </si>
  <si>
    <t xml:space="preserve">5.2 Estágios. </t>
  </si>
  <si>
    <t xml:space="preserve">5.3 Fontes. </t>
  </si>
  <si>
    <t xml:space="preserve">5.4 Dívida ativa. </t>
  </si>
  <si>
    <t xml:space="preserve">6 Despesa pública. </t>
  </si>
  <si>
    <t xml:space="preserve">6.1 Conceito e classificações. </t>
  </si>
  <si>
    <t xml:space="preserve">6.2 Estágios. </t>
  </si>
  <si>
    <t xml:space="preserve">6.3 Restos a pagar. </t>
  </si>
  <si>
    <t xml:space="preserve">6.4 Despesas de exercícios anteriores. </t>
  </si>
  <si>
    <t xml:space="preserve">6.5 Dívida flutuante e fundada. </t>
  </si>
  <si>
    <t xml:space="preserve">6.6 Suprimento de fundos. </t>
  </si>
  <si>
    <t xml:space="preserve">7 Lei de Responsabilidade Fiscal. </t>
  </si>
  <si>
    <t xml:space="preserve">7.1 Conceitos e objetivos. </t>
  </si>
  <si>
    <t xml:space="preserve">7.2 Planejamento. </t>
  </si>
  <si>
    <t xml:space="preserve">7.3 Receita Pública. </t>
  </si>
  <si>
    <t xml:space="preserve">7.4 Despesa Pública. </t>
  </si>
  <si>
    <t xml:space="preserve">7.5 Dívida e endividamento. </t>
  </si>
  <si>
    <t>7.6 Transparência, controle e fiscalização.</t>
  </si>
  <si>
    <t xml:space="preserve">NOÇÕES DE DIREITO CIVIL: </t>
  </si>
  <si>
    <t xml:space="preserve">1 Código Civil: Das pessoas: Pessoas Naturais. </t>
  </si>
  <si>
    <t xml:space="preserve">2 Pessoas Jurídicas: Pessoas jurídicas de direito público e de direito privado. </t>
  </si>
  <si>
    <t xml:space="preserve">3 Domicílio Civil. </t>
  </si>
  <si>
    <t xml:space="preserve">4 Dos Fatos Jurídicos: Requisitos de validade do fato jurídico. </t>
  </si>
  <si>
    <t xml:space="preserve">5 Prescrição e Decadência. </t>
  </si>
  <si>
    <t>6 Responsabilidade Civil.</t>
  </si>
  <si>
    <t xml:space="preserve">NOÇÕES DE DIREITO PROCESSUAL CIVIL: </t>
  </si>
  <si>
    <t xml:space="preserve">8 Do Litisconsórcio. </t>
  </si>
  <si>
    <t xml:space="preserve">9 Da Intervenção de Terceiros. </t>
  </si>
  <si>
    <t xml:space="preserve">10 Da Assistência. </t>
  </si>
  <si>
    <t xml:space="preserve">11 Da Denunciação da Lide. </t>
  </si>
  <si>
    <t xml:space="preserve">12 Do Chamamento ao Processo. </t>
  </si>
  <si>
    <t xml:space="preserve">13 Do Incidente de Desconsideração da Personalidade Jurídica. </t>
  </si>
  <si>
    <t xml:space="preserve">14 Do Amicus Curiae. </t>
  </si>
  <si>
    <t xml:space="preserve">15 Do Juiz e dos Auxiliares da Justiça. </t>
  </si>
  <si>
    <t xml:space="preserve">16 Do Ministério Público. </t>
  </si>
  <si>
    <t xml:space="preserve">17 Da Advocacia Pública. </t>
  </si>
  <si>
    <t xml:space="preserve">18 Da Defensoria Pública. </t>
  </si>
  <si>
    <t xml:space="preserve">19 Da Forma, do Tempo e do Lugar dos Atos Processuais. </t>
  </si>
  <si>
    <t xml:space="preserve">20. Do Julgamento Conforme o Estado do Processo. </t>
  </si>
  <si>
    <t xml:space="preserve">21 Da Audiência de Instrução e Julgamento. </t>
  </si>
  <si>
    <t xml:space="preserve">22 Das Provas. </t>
  </si>
  <si>
    <t xml:space="preserve">23 Da Sentença e da Coisa Julgada. </t>
  </si>
  <si>
    <t xml:space="preserve">24 Da Restauração de Autos. </t>
  </si>
  <si>
    <t xml:space="preserve">25 Do Processo de Execução. </t>
  </si>
  <si>
    <t xml:space="preserve">26 Da Responsabilidade Patrimonial. </t>
  </si>
  <si>
    <t>27 Das Diversas Espécies de Execução.</t>
  </si>
  <si>
    <t xml:space="preserve">NOÇÕES DE DIREITO PENAL: </t>
  </si>
  <si>
    <t xml:space="preserve">1 Crime e contravenção. </t>
  </si>
  <si>
    <t xml:space="preserve">2 Elementos do crime. </t>
  </si>
  <si>
    <t xml:space="preserve">3 Relação de causalidade. </t>
  </si>
  <si>
    <t xml:space="preserve">4 Crime tentado e crime consumado. </t>
  </si>
  <si>
    <t xml:space="preserve">5 Dolo e Culpa. </t>
  </si>
  <si>
    <t xml:space="preserve">6 Causas de exclusão de culpabilidade. </t>
  </si>
  <si>
    <t xml:space="preserve">7 Erro. </t>
  </si>
  <si>
    <t xml:space="preserve">8 Coação irresistível. </t>
  </si>
  <si>
    <t xml:space="preserve">9 Obediência hierárquica. </t>
  </si>
  <si>
    <t xml:space="preserve">10 Crimes contra a Administração Pública. </t>
  </si>
  <si>
    <t xml:space="preserve">11 Atos de improbidade praticados por agentes públicos e sanções aplicáveis. </t>
  </si>
  <si>
    <t xml:space="preserve">12 Efeitos da condenação penal. </t>
  </si>
  <si>
    <t>13 Crimes de responsabilidade (Lei no 1.079, de 10 de abril de 1950 e Decreto-lei no 201/67).</t>
  </si>
  <si>
    <t xml:space="preserve">NOÇÕES DE DIREITO PROCESSUAL PENAL: </t>
  </si>
  <si>
    <t xml:space="preserve">1 Sujeitos da relação processual. </t>
  </si>
  <si>
    <t xml:space="preserve">2 Ação penal: conceito, condições, pressupostos processuais. </t>
  </si>
  <si>
    <t xml:space="preserve">3 Ação penal pública: titularidade, condições de procedibilidade. </t>
  </si>
  <si>
    <t xml:space="preserve">4 Ação penal privada: titularidade. </t>
  </si>
  <si>
    <t xml:space="preserve">5 Extinção da punibilidade. </t>
  </si>
  <si>
    <t xml:space="preserve">6 Forma, lugar e tempo dos atos processuais. </t>
  </si>
  <si>
    <t xml:space="preserve">7 Da sentença: requisitos, classificação, publicação e intimação, efeitos civis da sentença penal. </t>
  </si>
  <si>
    <t xml:space="preserve">8 Das nulidades. </t>
  </si>
  <si>
    <t xml:space="preserve">9 Dos recursos: modalidades e princípios da fungibilidade. </t>
  </si>
  <si>
    <t xml:space="preserve">10 Do processo e do julgamento dos crimes de responsabilidade dos funcionários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</si>
</sst>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263238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46" fontId="7" fillId="0" borderId="4" xfId="0" applyNumberFormat="1" applyFont="1" applyFill="1" applyBorder="1" applyAlignment="1">
      <alignment horizontal="center" vertical="center"/>
    </xf>
    <xf numFmtId="4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6" fontId="2" fillId="0" borderId="7" xfId="0" applyNumberFormat="1" applyFont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64" fontId="2" fillId="0" borderId="7" xfId="0" applyNumberFormat="1" applyFont="1" applyBorder="1"/>
    <xf numFmtId="164" fontId="1" fillId="0" borderId="0" xfId="0" applyNumberFormat="1" applyFont="1" applyAlignment="1">
      <alignment horizontal="center"/>
    </xf>
    <xf numFmtId="0" fontId="8" fillId="0" borderId="0" xfId="0" applyFont="1"/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0" fillId="0" borderId="0" xfId="0" applyAlignment="1">
      <alignment horizontal="center" vertical="center" wrapText="1"/>
    </xf>
    <xf numFmtId="4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7" borderId="0" xfId="0" applyFill="1"/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46" fontId="0" fillId="0" borderId="0" xfId="0" applyNumberFormat="1"/>
    <xf numFmtId="0" fontId="0" fillId="8" borderId="0" xfId="0" applyFill="1"/>
    <xf numFmtId="0" fontId="0" fillId="9" borderId="0" xfId="0" applyFill="1"/>
    <xf numFmtId="0" fontId="1" fillId="5" borderId="25" xfId="1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45" xfId="0" applyFont="1" applyBorder="1" applyAlignment="1" applyProtection="1">
      <alignment vertical="center" wrapText="1"/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14" fontId="3" fillId="0" borderId="40" xfId="0" applyNumberFormat="1" applyFont="1" applyFill="1" applyBorder="1" applyAlignment="1" applyProtection="1">
      <alignment horizontal="center"/>
      <protection locked="0"/>
    </xf>
    <xf numFmtId="165" fontId="3" fillId="0" borderId="39" xfId="0" applyNumberFormat="1" applyFont="1" applyFill="1" applyBorder="1" applyAlignment="1" applyProtection="1">
      <alignment horizontal="center"/>
      <protection locked="0"/>
    </xf>
    <xf numFmtId="165" fontId="3" fillId="2" borderId="41" xfId="0" applyNumberFormat="1" applyFont="1" applyFill="1" applyBorder="1" applyAlignment="1" applyProtection="1">
      <alignment horizontal="center"/>
      <protection locked="0"/>
    </xf>
    <xf numFmtId="14" fontId="15" fillId="0" borderId="39" xfId="0" applyNumberFormat="1" applyFont="1" applyBorder="1" applyAlignment="1" applyProtection="1">
      <alignment horizontal="center"/>
      <protection locked="0"/>
    </xf>
    <xf numFmtId="14" fontId="15" fillId="0" borderId="42" xfId="0" applyNumberFormat="1" applyFont="1" applyBorder="1" applyAlignment="1" applyProtection="1">
      <alignment horizontal="center"/>
      <protection locked="0"/>
    </xf>
    <xf numFmtId="14" fontId="15" fillId="0" borderId="43" xfId="0" applyNumberFormat="1" applyFont="1" applyBorder="1" applyAlignment="1" applyProtection="1">
      <alignment horizontal="center"/>
      <protection locked="0"/>
    </xf>
    <xf numFmtId="165" fontId="3" fillId="0" borderId="43" xfId="0" applyNumberFormat="1" applyFont="1" applyFill="1" applyBorder="1" applyAlignment="1" applyProtection="1">
      <alignment horizontal="center"/>
      <protection locked="0"/>
    </xf>
    <xf numFmtId="165" fontId="3" fillId="0" borderId="44" xfId="0" applyNumberFormat="1" applyFont="1" applyBorder="1" applyAlignment="1" applyProtection="1">
      <alignment horizontal="center"/>
      <protection locked="0"/>
    </xf>
    <xf numFmtId="0" fontId="17" fillId="5" borderId="25" xfId="1" applyFont="1" applyFill="1" applyBorder="1" applyAlignment="1" applyProtection="1">
      <alignment horizontal="left" vertical="center" wrapText="1"/>
      <protection locked="0"/>
    </xf>
    <xf numFmtId="0" fontId="1" fillId="3" borderId="25" xfId="1" applyFont="1" applyFill="1" applyBorder="1" applyAlignment="1">
      <alignment horizontal="left" vertical="center"/>
    </xf>
    <xf numFmtId="0" fontId="17" fillId="3" borderId="25" xfId="1" applyFont="1" applyFill="1" applyBorder="1" applyAlignment="1" applyProtection="1">
      <alignment horizontal="left" vertical="center" wrapText="1"/>
      <protection locked="0"/>
    </xf>
    <xf numFmtId="0" fontId="20" fillId="0" borderId="4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14" fontId="19" fillId="0" borderId="0" xfId="0" applyNumberFormat="1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top"/>
      <protection locked="0"/>
    </xf>
  </cellXfs>
  <cellStyles count="2">
    <cellStyle name="Hiperlink" xfId="1" builtinId="8"/>
    <cellStyle name="Normal" xfId="0" builtinId="0"/>
  </cellStyles>
  <dxfs count="36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6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3" Type="http://schemas.openxmlformats.org/officeDocument/2006/relationships/hyperlink" Target="#Cronograma!A1"/><Relationship Id="rId7" Type="http://schemas.openxmlformats.org/officeDocument/2006/relationships/hyperlink" Target="https://www.grancursosonline.com.br/concurso/tre-pa-tribunal-regional-eleitoral-do-para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19/11/13203713/Edital-001-Concurso-TRE-PA-2019.pdf" TargetMode="External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Quadro de hor&#225;ri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4.jp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6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7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re-pa-tribunal-regional-eleitoral-do-para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Verticalizado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542926</xdr:colOff>
      <xdr:row>2</xdr:row>
      <xdr:rowOff>142875</xdr:rowOff>
    </xdr:from>
    <xdr:ext cx="4314824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371726" y="638175"/>
          <a:ext cx="431482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 Regional Eleitoral do Pará </a:t>
          </a:r>
        </a:p>
      </xdr:txBody>
    </xdr:sp>
    <xdr:clientData/>
  </xdr:oneCellAnchor>
  <xdr:oneCellAnchor>
    <xdr:from>
      <xdr:col>3</xdr:col>
      <xdr:colOff>561976</xdr:colOff>
      <xdr:row>8</xdr:row>
      <xdr:rowOff>95250</xdr:rowOff>
    </xdr:from>
    <xdr:ext cx="3933824" cy="968983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390776" y="1733550"/>
          <a:ext cx="3933824" cy="968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800">
              <a:solidFill>
                <a:schemeClr val="tx1"/>
              </a:solidFill>
            </a:rPr>
            <a:t>Analista</a:t>
          </a:r>
          <a:r>
            <a:rPr lang="pt-BR" sz="2800" baseline="0">
              <a:solidFill>
                <a:schemeClr val="tx1"/>
              </a:solidFill>
            </a:rPr>
            <a:t> Judiciário - Administrativa</a:t>
          </a:r>
          <a:endParaRPr lang="pt-BR" sz="28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</xdr:row>
      <xdr:rowOff>95249</xdr:rowOff>
    </xdr:from>
    <xdr:to>
      <xdr:col>3</xdr:col>
      <xdr:colOff>571501</xdr:colOff>
      <xdr:row>13</xdr:row>
      <xdr:rowOff>180974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E70C0A-CFC1-4328-9C04-4A8F29E2F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81049"/>
          <a:ext cx="2305050" cy="19907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6DCF2F6-9154-4BD7-AB76-E4ABBA97CC88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E521B4-F732-469F-84AC-152CFF8DF701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B47055E-FE76-4BC2-858F-D62501A268D4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328AF53-B423-4B54-81F4-385B7F26CB4E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097C079-6CFA-4B54-9C4B-D606EBB1BF2D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7DBE14-3B49-4C4F-AFBC-BB2625702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66675</xdr:rowOff>
    </xdr:from>
    <xdr:to>
      <xdr:col>1</xdr:col>
      <xdr:colOff>2962275</xdr:colOff>
      <xdr:row>26</xdr:row>
      <xdr:rowOff>133350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BF1843-50B7-4D86-8C44-C3FFF441C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381375"/>
          <a:ext cx="3467100" cy="346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9525</xdr:rowOff>
    </xdr:from>
    <xdr:to>
      <xdr:col>1</xdr:col>
      <xdr:colOff>514293</xdr:colOff>
      <xdr:row>9</xdr:row>
      <xdr:rowOff>190477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2019300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33232" cy="280113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5</xdr:row>
      <xdr:rowOff>9720</xdr:rowOff>
    </xdr:from>
    <xdr:to>
      <xdr:col>4</xdr:col>
      <xdr:colOff>38878</xdr:colOff>
      <xdr:row>24</xdr:row>
      <xdr:rowOff>106914</xdr:rowOff>
    </xdr:to>
    <xdr:pic>
      <xdr:nvPicPr>
        <xdr:cNvPr id="5" name="Imagem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B6257F-3909-451F-AC4C-80C3A4A0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8368" y="981659"/>
          <a:ext cx="1263520" cy="3887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83870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9</xdr:col>
      <xdr:colOff>55731</xdr:colOff>
      <xdr:row>7</xdr:row>
      <xdr:rowOff>0</xdr:rowOff>
    </xdr:from>
    <xdr:to>
      <xdr:col>10</xdr:col>
      <xdr:colOff>777745</xdr:colOff>
      <xdr:row>33</xdr:row>
      <xdr:rowOff>76200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890C48-7722-4484-AC10-B0854E26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856" y="1333500"/>
          <a:ext cx="1331614" cy="5029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12</xdr:row>
      <xdr:rowOff>95250</xdr:rowOff>
    </xdr:from>
    <xdr:to>
      <xdr:col>1</xdr:col>
      <xdr:colOff>2781300</xdr:colOff>
      <xdr:row>23</xdr:row>
      <xdr:rowOff>104774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F897AE7-88DA-4119-9467-CD50ED5D8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4210050"/>
          <a:ext cx="3209924" cy="3209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</xdr:row>
      <xdr:rowOff>95250</xdr:rowOff>
    </xdr:from>
    <xdr:to>
      <xdr:col>1</xdr:col>
      <xdr:colOff>2943225</xdr:colOff>
      <xdr:row>28</xdr:row>
      <xdr:rowOff>38100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0266DC-0511-4F6D-954D-D6C318D18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410075"/>
          <a:ext cx="3467100" cy="3467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F9233DA3-FFD9-4E86-B6DD-055CFE7E2328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2CF444F-3712-4C27-A55C-6F61129A63F9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7600A4C-B269-4E4A-946D-9BDDB1B0DD90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D67EEC6-B707-4E97-BF28-86A739E45CCF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FBF261E-7B46-40AE-9244-5C491A5F5C53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E8A330-B1DB-47B6-B90B-D106FC5ED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12</xdr:row>
      <xdr:rowOff>142875</xdr:rowOff>
    </xdr:from>
    <xdr:to>
      <xdr:col>1</xdr:col>
      <xdr:colOff>2867024</xdr:colOff>
      <xdr:row>28</xdr:row>
      <xdr:rowOff>57149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52686F-F696-4EB0-803B-15D7DFB80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57625"/>
          <a:ext cx="3209924" cy="3209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35C83DDE-2CD0-4C5D-975F-51ADB585317F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39FAC24-4213-42A6-899D-3DE74DB10174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EFFE99B-4E78-4825-921B-801B8227025E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D508FB1-00ED-45AC-9ADC-C074E8B09329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67267C7-7DCA-4352-AF74-1228C786FD5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65A145-83D1-4D5F-93DD-FFDF7F8B1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12</xdr:row>
      <xdr:rowOff>47624</xdr:rowOff>
    </xdr:from>
    <xdr:to>
      <xdr:col>1</xdr:col>
      <xdr:colOff>3057524</xdr:colOff>
      <xdr:row>30</xdr:row>
      <xdr:rowOff>85724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B03D07-C1E4-4B8E-BEFD-7BE6845A8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3314699"/>
          <a:ext cx="3495675" cy="3495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4A42A29A-F179-4748-AD5D-1CC0876E5791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81C703B-7B37-4744-BC72-47783220F08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FA29202-BDAD-4B2C-8CF3-F4A1FAC2A07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3DB1C3A-49C0-428B-BE9E-53C19B00B753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A5EA960-4587-4F36-AE77-858C324F164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7" name="Imagem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E36D0C-AB52-4447-B048-AD144902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12</xdr:row>
      <xdr:rowOff>47625</xdr:rowOff>
    </xdr:from>
    <xdr:to>
      <xdr:col>1</xdr:col>
      <xdr:colOff>2781299</xdr:colOff>
      <xdr:row>22</xdr:row>
      <xdr:rowOff>142874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EEBFC-23A3-4F3B-9DD7-40CC87F3A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781800"/>
          <a:ext cx="3209924" cy="320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>
      <selection activeCell="K14" sqref="K14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081E-D854-4CA8-9A22-E1E2E87B7920}">
  <dimension ref="A1:X405"/>
  <sheetViews>
    <sheetView showGridLines="0" topLeftCell="A4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SUM(G7:G8)</f>
        <v>8.3333333333333259E-2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SUM(L7:L8)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SUM(Q7:Q8)</f>
        <v>8.3333333333333259E-2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SUM(V7:V8)</f>
        <v>8.3333333333333259E-2</v>
      </c>
      <c r="W6" s="40">
        <f>SUM(W7:W8)</f>
        <v>0.24999999999999978</v>
      </c>
    </row>
    <row r="7" spans="1:23" ht="15.75" x14ac:dyDescent="0.25">
      <c r="A7" s="47">
        <v>1</v>
      </c>
      <c r="B7" s="67" t="str">
        <f>Cronograma!B10</f>
        <v xml:space="preserve">Língua portuguesa </v>
      </c>
      <c r="C7" s="70" t="s">
        <v>406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3">
        <f t="shared" ref="H7" si="0">IF(D7="","",D7+DAY(1))</f>
        <v>43250</v>
      </c>
      <c r="I7" s="53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4">
        <f>IF(D7="","",D7+DAY(7))</f>
        <v>43256</v>
      </c>
      <c r="N7" s="55" t="s">
        <v>85</v>
      </c>
      <c r="O7" s="56">
        <v>0.29166666666666669</v>
      </c>
      <c r="P7" s="56">
        <v>0.33333333333333331</v>
      </c>
      <c r="Q7" s="52">
        <f>IF(N7="sim",P7-O7,0)</f>
        <v>4.166666666666663E-2</v>
      </c>
      <c r="R7" s="53">
        <f>IF(D7="","",D7+DAY(15))</f>
        <v>43264</v>
      </c>
      <c r="S7" s="53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15.75" x14ac:dyDescent="0.25">
      <c r="A8" s="47">
        <v>2</v>
      </c>
      <c r="B8" s="67" t="str">
        <f>Cronograma!B11</f>
        <v xml:space="preserve">Noções de Informática </v>
      </c>
      <c r="C8" s="49" t="s">
        <v>152</v>
      </c>
      <c r="D8" s="50">
        <v>43250</v>
      </c>
      <c r="E8" s="51">
        <v>0.29166666666666669</v>
      </c>
      <c r="F8" s="51">
        <v>0.33333333333333331</v>
      </c>
      <c r="G8" s="52">
        <f t="shared" ref="G8:G71" si="1">F8-E8</f>
        <v>4.166666666666663E-2</v>
      </c>
      <c r="H8" s="53">
        <f t="shared" ref="H8:H71" si="2">IF(D8="","",D8+DAY(1))</f>
        <v>43251</v>
      </c>
      <c r="I8" s="53" t="s">
        <v>84</v>
      </c>
      <c r="J8" s="51">
        <v>0.29166666666666669</v>
      </c>
      <c r="K8" s="51">
        <v>0.33333333333333331</v>
      </c>
      <c r="L8" s="52">
        <f t="shared" ref="L8:L71" si="3">IF(I8="sim",K8-J8,0)</f>
        <v>0</v>
      </c>
      <c r="M8" s="54">
        <f t="shared" ref="M8:M71" si="4">IF(D8="","",D8+DAY(7))</f>
        <v>43257</v>
      </c>
      <c r="N8" s="55" t="s">
        <v>85</v>
      </c>
      <c r="O8" s="56">
        <v>0.29166666666666669</v>
      </c>
      <c r="P8" s="56">
        <v>0.33333333333333331</v>
      </c>
      <c r="Q8" s="52">
        <f t="shared" ref="Q8:Q71" si="5">IF(N8="sim",P8-O8,0)</f>
        <v>4.166666666666663E-2</v>
      </c>
      <c r="R8" s="53">
        <f t="shared" ref="R8:R71" si="6">IF(D8="","",D8+DAY(15))</f>
        <v>43265</v>
      </c>
      <c r="S8" s="53" t="s">
        <v>85</v>
      </c>
      <c r="T8" s="51">
        <v>0.29166666666666669</v>
      </c>
      <c r="U8" s="51">
        <v>0.33333333333333331</v>
      </c>
      <c r="V8" s="52">
        <f t="shared" ref="V8:V71" si="7">IF(S8="sim",U8-T8,0)</f>
        <v>4.166666666666663E-2</v>
      </c>
      <c r="W8" s="57">
        <f t="shared" ref="W8:W71" si="8">G8+L8+Q8+V8</f>
        <v>0.12499999999999989</v>
      </c>
    </row>
    <row r="9" spans="1:23" ht="31.5" x14ac:dyDescent="0.25">
      <c r="A9" s="47">
        <v>3</v>
      </c>
      <c r="B9" s="67" t="str">
        <f>Cronograma!B12</f>
        <v>Normas Aplicávies aos Servidores Públicos Federais</v>
      </c>
      <c r="C9" s="49" t="s">
        <v>153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3">
        <f t="shared" si="2"/>
        <v>43252</v>
      </c>
      <c r="I9" s="53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4">
        <f t="shared" si="4"/>
        <v>43258</v>
      </c>
      <c r="N9" s="55" t="s">
        <v>85</v>
      </c>
      <c r="O9" s="56">
        <v>0.29166666666666669</v>
      </c>
      <c r="P9" s="56">
        <v>0.33333333333333331</v>
      </c>
      <c r="Q9" s="52">
        <f t="shared" si="5"/>
        <v>4.166666666666663E-2</v>
      </c>
      <c r="R9" s="53">
        <f t="shared" si="6"/>
        <v>43266</v>
      </c>
      <c r="S9" s="53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0" x14ac:dyDescent="0.25">
      <c r="A10" s="47">
        <v>4</v>
      </c>
      <c r="B10" s="67" t="str">
        <f>Cronograma!B13</f>
        <v xml:space="preserve">Regimento Interno do Tribunal Regional Eleitoral do Pará </v>
      </c>
      <c r="C10" s="49" t="s">
        <v>154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3">
        <f t="shared" si="2"/>
        <v>43253</v>
      </c>
      <c r="I10" s="53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4">
        <f t="shared" si="4"/>
        <v>43259</v>
      </c>
      <c r="N10" s="55" t="s">
        <v>85</v>
      </c>
      <c r="O10" s="56">
        <v>0.29166666666666669</v>
      </c>
      <c r="P10" s="56">
        <v>0.33333333333333331</v>
      </c>
      <c r="Q10" s="52">
        <f t="shared" si="5"/>
        <v>4.166666666666663E-2</v>
      </c>
      <c r="R10" s="53">
        <f t="shared" si="6"/>
        <v>43267</v>
      </c>
      <c r="S10" s="53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31.5" x14ac:dyDescent="0.25">
      <c r="A11" s="47">
        <v>5</v>
      </c>
      <c r="B11" s="67" t="str">
        <f>Cronograma!B14</f>
        <v>Direito das Pessoas com Deficiência</v>
      </c>
      <c r="C11" s="49" t="s">
        <v>155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3">
        <f t="shared" si="2"/>
        <v>43254</v>
      </c>
      <c r="I11" s="53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4">
        <f t="shared" si="4"/>
        <v>43260</v>
      </c>
      <c r="N11" s="55" t="s">
        <v>85</v>
      </c>
      <c r="O11" s="56">
        <v>0.29166666666666669</v>
      </c>
      <c r="P11" s="56">
        <v>0.33333333333333331</v>
      </c>
      <c r="Q11" s="52">
        <f t="shared" si="5"/>
        <v>4.166666666666663E-2</v>
      </c>
      <c r="R11" s="53">
        <f t="shared" si="6"/>
        <v>43268</v>
      </c>
      <c r="S11" s="53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1.5" x14ac:dyDescent="0.25">
      <c r="A12" s="68">
        <v>6</v>
      </c>
      <c r="B12" s="69" t="str">
        <f>Cronograma!B15</f>
        <v>Conhecimentos Específicos</v>
      </c>
      <c r="C12" s="49" t="s">
        <v>407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3">
        <f t="shared" si="2"/>
        <v>43255</v>
      </c>
      <c r="I12" s="53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4">
        <f t="shared" si="4"/>
        <v>43261</v>
      </c>
      <c r="N12" s="55" t="s">
        <v>85</v>
      </c>
      <c r="O12" s="56">
        <v>0.29166666666666669</v>
      </c>
      <c r="P12" s="56">
        <v>0.33333333333333331</v>
      </c>
      <c r="Q12" s="52">
        <f t="shared" si="5"/>
        <v>4.166666666666663E-2</v>
      </c>
      <c r="R12" s="53">
        <f t="shared" si="6"/>
        <v>43269</v>
      </c>
      <c r="S12" s="53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15.75" x14ac:dyDescent="0.25">
      <c r="C13" s="49" t="s">
        <v>156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3">
        <f t="shared" si="2"/>
        <v>43256</v>
      </c>
      <c r="I13" s="53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4">
        <f t="shared" si="4"/>
        <v>43262</v>
      </c>
      <c r="N13" s="55" t="s">
        <v>85</v>
      </c>
      <c r="O13" s="56">
        <v>0.29166666666666669</v>
      </c>
      <c r="P13" s="56">
        <v>0.33333333333333331</v>
      </c>
      <c r="Q13" s="52">
        <f t="shared" si="5"/>
        <v>4.166666666666663E-2</v>
      </c>
      <c r="R13" s="53">
        <f t="shared" si="6"/>
        <v>43270</v>
      </c>
      <c r="S13" s="53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15.75" x14ac:dyDescent="0.25">
      <c r="C14" s="49" t="s">
        <v>157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3">
        <f t="shared" si="2"/>
        <v>43257</v>
      </c>
      <c r="I14" s="53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4">
        <f t="shared" si="4"/>
        <v>43263</v>
      </c>
      <c r="N14" s="55" t="s">
        <v>85</v>
      </c>
      <c r="O14" s="56">
        <v>0.29166666666666669</v>
      </c>
      <c r="P14" s="56">
        <v>0.33333333333333331</v>
      </c>
      <c r="Q14" s="52">
        <f t="shared" si="5"/>
        <v>4.166666666666663E-2</v>
      </c>
      <c r="R14" s="53">
        <f t="shared" si="6"/>
        <v>43271</v>
      </c>
      <c r="S14" s="53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15.75" x14ac:dyDescent="0.25">
      <c r="C15" s="49" t="s">
        <v>158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3">
        <f t="shared" si="2"/>
        <v>43258</v>
      </c>
      <c r="I15" s="53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4">
        <f t="shared" si="4"/>
        <v>43264</v>
      </c>
      <c r="N15" s="55" t="s">
        <v>85</v>
      </c>
      <c r="O15" s="56">
        <v>0.29166666666666669</v>
      </c>
      <c r="P15" s="56">
        <v>0.33333333333333331</v>
      </c>
      <c r="Q15" s="52">
        <f t="shared" si="5"/>
        <v>4.166666666666663E-2</v>
      </c>
      <c r="R15" s="53">
        <f t="shared" si="6"/>
        <v>43272</v>
      </c>
      <c r="S15" s="53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15.75" x14ac:dyDescent="0.25">
      <c r="C16" s="49" t="s">
        <v>159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3">
        <f t="shared" si="2"/>
        <v>43259</v>
      </c>
      <c r="I16" s="53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4">
        <f t="shared" si="4"/>
        <v>43265</v>
      </c>
      <c r="N16" s="55" t="s">
        <v>85</v>
      </c>
      <c r="O16" s="56">
        <v>0.29166666666666669</v>
      </c>
      <c r="P16" s="56">
        <v>0.33333333333333331</v>
      </c>
      <c r="Q16" s="52">
        <f t="shared" si="5"/>
        <v>4.166666666666663E-2</v>
      </c>
      <c r="R16" s="53">
        <f t="shared" si="6"/>
        <v>43273</v>
      </c>
      <c r="S16" s="53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ht="15.75" x14ac:dyDescent="0.25">
      <c r="C17" s="49" t="s">
        <v>160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3">
        <f t="shared" si="2"/>
        <v>43260</v>
      </c>
      <c r="I17" s="53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4">
        <f t="shared" si="4"/>
        <v>43266</v>
      </c>
      <c r="N17" s="55" t="s">
        <v>85</v>
      </c>
      <c r="O17" s="56">
        <v>0.29166666666666669</v>
      </c>
      <c r="P17" s="56">
        <v>0.33333333333333331</v>
      </c>
      <c r="Q17" s="52">
        <f t="shared" si="5"/>
        <v>4.166666666666663E-2</v>
      </c>
      <c r="R17" s="53">
        <f t="shared" si="6"/>
        <v>43274</v>
      </c>
      <c r="S17" s="53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ht="15.75" x14ac:dyDescent="0.25">
      <c r="C18" s="49" t="s">
        <v>161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3">
        <f t="shared" si="2"/>
        <v>43261</v>
      </c>
      <c r="I18" s="53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4">
        <f t="shared" si="4"/>
        <v>43267</v>
      </c>
      <c r="N18" s="55" t="s">
        <v>85</v>
      </c>
      <c r="O18" s="56">
        <v>0.29166666666666669</v>
      </c>
      <c r="P18" s="56">
        <v>0.33333333333333331</v>
      </c>
      <c r="Q18" s="52">
        <f t="shared" si="5"/>
        <v>4.166666666666663E-2</v>
      </c>
      <c r="R18" s="53">
        <f t="shared" si="6"/>
        <v>43275</v>
      </c>
      <c r="S18" s="53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ht="15.75" x14ac:dyDescent="0.25">
      <c r="C19" s="49" t="s">
        <v>162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3">
        <f t="shared" si="2"/>
        <v>43262</v>
      </c>
      <c r="I19" s="53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4">
        <f t="shared" si="4"/>
        <v>43268</v>
      </c>
      <c r="N19" s="55" t="s">
        <v>85</v>
      </c>
      <c r="O19" s="56">
        <v>0.29166666666666669</v>
      </c>
      <c r="P19" s="56">
        <v>0.33333333333333331</v>
      </c>
      <c r="Q19" s="52">
        <f t="shared" si="5"/>
        <v>4.166666666666663E-2</v>
      </c>
      <c r="R19" s="53">
        <f t="shared" si="6"/>
        <v>43276</v>
      </c>
      <c r="S19" s="53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ht="31.5" x14ac:dyDescent="0.25">
      <c r="C20" s="49" t="s">
        <v>163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3">
        <f t="shared" si="2"/>
        <v>43263</v>
      </c>
      <c r="I20" s="53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4">
        <f t="shared" si="4"/>
        <v>43269</v>
      </c>
      <c r="N20" s="55" t="s">
        <v>85</v>
      </c>
      <c r="O20" s="56">
        <v>0.29166666666666669</v>
      </c>
      <c r="P20" s="56">
        <v>0.33333333333333331</v>
      </c>
      <c r="Q20" s="52">
        <f t="shared" si="5"/>
        <v>4.166666666666663E-2</v>
      </c>
      <c r="R20" s="53">
        <f t="shared" si="6"/>
        <v>43277</v>
      </c>
      <c r="S20" s="53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ht="47.25" x14ac:dyDescent="0.25">
      <c r="C21" s="49" t="s">
        <v>164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3">
        <f t="shared" si="2"/>
        <v>43264</v>
      </c>
      <c r="I21" s="53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4">
        <f t="shared" si="4"/>
        <v>43270</v>
      </c>
      <c r="N21" s="55" t="s">
        <v>85</v>
      </c>
      <c r="O21" s="56">
        <v>0.29166666666666669</v>
      </c>
      <c r="P21" s="56">
        <v>0.33333333333333331</v>
      </c>
      <c r="Q21" s="52">
        <f t="shared" si="5"/>
        <v>4.166666666666663E-2</v>
      </c>
      <c r="R21" s="53">
        <f t="shared" si="6"/>
        <v>43278</v>
      </c>
      <c r="S21" s="53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ht="15.75" x14ac:dyDescent="0.25">
      <c r="C22" s="49" t="s">
        <v>165</v>
      </c>
      <c r="D22" s="50">
        <v>43264</v>
      </c>
      <c r="E22" s="51">
        <v>0.29166666666666669</v>
      </c>
      <c r="F22" s="51">
        <v>0.33333333333333331</v>
      </c>
      <c r="G22" s="52">
        <f t="shared" si="1"/>
        <v>4.166666666666663E-2</v>
      </c>
      <c r="H22" s="53">
        <f t="shared" si="2"/>
        <v>43265</v>
      </c>
      <c r="I22" s="53" t="s">
        <v>84</v>
      </c>
      <c r="J22" s="51">
        <v>0.29166666666666669</v>
      </c>
      <c r="K22" s="51">
        <v>0.33333333333333331</v>
      </c>
      <c r="L22" s="52">
        <f t="shared" si="3"/>
        <v>0</v>
      </c>
      <c r="M22" s="54">
        <f t="shared" si="4"/>
        <v>43271</v>
      </c>
      <c r="N22" s="55" t="s">
        <v>85</v>
      </c>
      <c r="O22" s="56">
        <v>0.29166666666666669</v>
      </c>
      <c r="P22" s="56">
        <v>0.33333333333333331</v>
      </c>
      <c r="Q22" s="52">
        <f t="shared" si="5"/>
        <v>4.166666666666663E-2</v>
      </c>
      <c r="R22" s="53">
        <f t="shared" si="6"/>
        <v>43279</v>
      </c>
      <c r="S22" s="53" t="s">
        <v>85</v>
      </c>
      <c r="T22" s="51">
        <v>0.29166666666666669</v>
      </c>
      <c r="U22" s="51">
        <v>0.33333333333333331</v>
      </c>
      <c r="V22" s="52">
        <f t="shared" si="7"/>
        <v>4.166666666666663E-2</v>
      </c>
      <c r="W22" s="57">
        <f t="shared" si="8"/>
        <v>0.12499999999999989</v>
      </c>
    </row>
    <row r="23" spans="3:23" ht="15.75" x14ac:dyDescent="0.25">
      <c r="C23" s="49" t="s">
        <v>166</v>
      </c>
      <c r="D23" s="50">
        <v>43265</v>
      </c>
      <c r="E23" s="51">
        <v>0.29166666666666669</v>
      </c>
      <c r="F23" s="51">
        <v>0.33333333333333331</v>
      </c>
      <c r="G23" s="52">
        <f t="shared" si="1"/>
        <v>4.166666666666663E-2</v>
      </c>
      <c r="H23" s="53">
        <f t="shared" si="2"/>
        <v>43266</v>
      </c>
      <c r="I23" s="53" t="s">
        <v>84</v>
      </c>
      <c r="J23" s="51">
        <v>0.29166666666666669</v>
      </c>
      <c r="K23" s="51">
        <v>0.33333333333333331</v>
      </c>
      <c r="L23" s="52">
        <f t="shared" si="3"/>
        <v>0</v>
      </c>
      <c r="M23" s="54">
        <f t="shared" si="4"/>
        <v>43272</v>
      </c>
      <c r="N23" s="55" t="s">
        <v>85</v>
      </c>
      <c r="O23" s="56">
        <v>0.29166666666666669</v>
      </c>
      <c r="P23" s="56">
        <v>0.33333333333333331</v>
      </c>
      <c r="Q23" s="52">
        <f t="shared" si="5"/>
        <v>4.166666666666663E-2</v>
      </c>
      <c r="R23" s="53">
        <f t="shared" si="6"/>
        <v>43280</v>
      </c>
      <c r="S23" s="53" t="s">
        <v>85</v>
      </c>
      <c r="T23" s="51">
        <v>0.29166666666666669</v>
      </c>
      <c r="U23" s="51">
        <v>0.33333333333333331</v>
      </c>
      <c r="V23" s="52">
        <f t="shared" si="7"/>
        <v>4.166666666666663E-2</v>
      </c>
      <c r="W23" s="57">
        <f t="shared" si="8"/>
        <v>0.12499999999999989</v>
      </c>
    </row>
    <row r="24" spans="3:23" ht="15.75" x14ac:dyDescent="0.25">
      <c r="C24" s="49" t="s">
        <v>167</v>
      </c>
      <c r="D24" s="50">
        <v>43266</v>
      </c>
      <c r="E24" s="51">
        <v>0.29166666666666669</v>
      </c>
      <c r="F24" s="51">
        <v>0.33333333333333331</v>
      </c>
      <c r="G24" s="52">
        <f t="shared" si="1"/>
        <v>4.166666666666663E-2</v>
      </c>
      <c r="H24" s="53">
        <f t="shared" si="2"/>
        <v>43267</v>
      </c>
      <c r="I24" s="53" t="s">
        <v>84</v>
      </c>
      <c r="J24" s="51">
        <v>0.29166666666666669</v>
      </c>
      <c r="K24" s="51">
        <v>0.33333333333333331</v>
      </c>
      <c r="L24" s="52">
        <f t="shared" si="3"/>
        <v>0</v>
      </c>
      <c r="M24" s="54">
        <f t="shared" si="4"/>
        <v>43273</v>
      </c>
      <c r="N24" s="55" t="s">
        <v>85</v>
      </c>
      <c r="O24" s="56">
        <v>0.29166666666666669</v>
      </c>
      <c r="P24" s="56">
        <v>0.33333333333333331</v>
      </c>
      <c r="Q24" s="52">
        <f t="shared" si="5"/>
        <v>4.166666666666663E-2</v>
      </c>
      <c r="R24" s="53">
        <f t="shared" si="6"/>
        <v>43281</v>
      </c>
      <c r="S24" s="53" t="s">
        <v>85</v>
      </c>
      <c r="T24" s="51">
        <v>0.29166666666666669</v>
      </c>
      <c r="U24" s="51">
        <v>0.33333333333333331</v>
      </c>
      <c r="V24" s="52">
        <f t="shared" si="7"/>
        <v>4.166666666666663E-2</v>
      </c>
      <c r="W24" s="57">
        <f t="shared" si="8"/>
        <v>0.12499999999999989</v>
      </c>
    </row>
    <row r="25" spans="3:23" ht="15.75" x14ac:dyDescent="0.25">
      <c r="C25" s="49" t="s">
        <v>168</v>
      </c>
      <c r="D25" s="50">
        <v>43267</v>
      </c>
      <c r="E25" s="51">
        <v>0.29166666666666669</v>
      </c>
      <c r="F25" s="51">
        <v>0.33333333333333331</v>
      </c>
      <c r="G25" s="52">
        <f t="shared" si="1"/>
        <v>4.166666666666663E-2</v>
      </c>
      <c r="H25" s="53">
        <f t="shared" si="2"/>
        <v>43268</v>
      </c>
      <c r="I25" s="53" t="s">
        <v>84</v>
      </c>
      <c r="J25" s="51">
        <v>0.29166666666666669</v>
      </c>
      <c r="K25" s="51">
        <v>0.33333333333333331</v>
      </c>
      <c r="L25" s="52">
        <f t="shared" si="3"/>
        <v>0</v>
      </c>
      <c r="M25" s="54">
        <f t="shared" si="4"/>
        <v>43274</v>
      </c>
      <c r="N25" s="55" t="s">
        <v>85</v>
      </c>
      <c r="O25" s="56">
        <v>0.29166666666666669</v>
      </c>
      <c r="P25" s="56">
        <v>0.33333333333333331</v>
      </c>
      <c r="Q25" s="52">
        <f t="shared" si="5"/>
        <v>4.166666666666663E-2</v>
      </c>
      <c r="R25" s="53">
        <f t="shared" si="6"/>
        <v>43282</v>
      </c>
      <c r="S25" s="53" t="s">
        <v>85</v>
      </c>
      <c r="T25" s="51">
        <v>0.29166666666666669</v>
      </c>
      <c r="U25" s="51">
        <v>0.33333333333333331</v>
      </c>
      <c r="V25" s="52">
        <f t="shared" si="7"/>
        <v>4.166666666666663E-2</v>
      </c>
      <c r="W25" s="57">
        <f t="shared" si="8"/>
        <v>0.12499999999999989</v>
      </c>
    </row>
    <row r="26" spans="3:23" ht="15.75" x14ac:dyDescent="0.25">
      <c r="C26" s="49" t="s">
        <v>169</v>
      </c>
      <c r="D26" s="50">
        <v>43268</v>
      </c>
      <c r="E26" s="51">
        <v>0.29166666666666669</v>
      </c>
      <c r="F26" s="51">
        <v>0.33333333333333331</v>
      </c>
      <c r="G26" s="52">
        <f t="shared" si="1"/>
        <v>4.166666666666663E-2</v>
      </c>
      <c r="H26" s="53">
        <f t="shared" si="2"/>
        <v>43269</v>
      </c>
      <c r="I26" s="53" t="s">
        <v>84</v>
      </c>
      <c r="J26" s="51">
        <v>0.29166666666666669</v>
      </c>
      <c r="K26" s="51">
        <v>0.33333333333333331</v>
      </c>
      <c r="L26" s="52">
        <f t="shared" si="3"/>
        <v>0</v>
      </c>
      <c r="M26" s="54">
        <f t="shared" si="4"/>
        <v>43275</v>
      </c>
      <c r="N26" s="55" t="s">
        <v>85</v>
      </c>
      <c r="O26" s="56">
        <v>0.29166666666666669</v>
      </c>
      <c r="P26" s="56">
        <v>0.33333333333333331</v>
      </c>
      <c r="Q26" s="52">
        <f t="shared" si="5"/>
        <v>4.166666666666663E-2</v>
      </c>
      <c r="R26" s="53">
        <f t="shared" si="6"/>
        <v>43283</v>
      </c>
      <c r="S26" s="53" t="s">
        <v>85</v>
      </c>
      <c r="T26" s="51">
        <v>0.29166666666666669</v>
      </c>
      <c r="U26" s="51">
        <v>0.33333333333333331</v>
      </c>
      <c r="V26" s="52">
        <f t="shared" si="7"/>
        <v>4.166666666666663E-2</v>
      </c>
      <c r="W26" s="57">
        <f t="shared" si="8"/>
        <v>0.12499999999999989</v>
      </c>
    </row>
    <row r="27" spans="3:23" ht="31.5" x14ac:dyDescent="0.25">
      <c r="C27" s="49" t="s">
        <v>170</v>
      </c>
      <c r="D27" s="50">
        <v>43269</v>
      </c>
      <c r="E27" s="51">
        <v>0.29166666666666669</v>
      </c>
      <c r="F27" s="51">
        <v>0.33333333333333331</v>
      </c>
      <c r="G27" s="52">
        <f t="shared" si="1"/>
        <v>4.166666666666663E-2</v>
      </c>
      <c r="H27" s="53">
        <f t="shared" si="2"/>
        <v>43270</v>
      </c>
      <c r="I27" s="53" t="s">
        <v>84</v>
      </c>
      <c r="J27" s="51">
        <v>0.29166666666666669</v>
      </c>
      <c r="K27" s="51">
        <v>0.33333333333333331</v>
      </c>
      <c r="L27" s="52">
        <f t="shared" si="3"/>
        <v>0</v>
      </c>
      <c r="M27" s="54">
        <f t="shared" si="4"/>
        <v>43276</v>
      </c>
      <c r="N27" s="55" t="s">
        <v>85</v>
      </c>
      <c r="O27" s="56">
        <v>0.29166666666666669</v>
      </c>
      <c r="P27" s="56">
        <v>0.33333333333333331</v>
      </c>
      <c r="Q27" s="52">
        <f t="shared" si="5"/>
        <v>4.166666666666663E-2</v>
      </c>
      <c r="R27" s="53">
        <f t="shared" si="6"/>
        <v>43284</v>
      </c>
      <c r="S27" s="53" t="s">
        <v>85</v>
      </c>
      <c r="T27" s="51">
        <v>0.29166666666666669</v>
      </c>
      <c r="U27" s="51">
        <v>0.33333333333333331</v>
      </c>
      <c r="V27" s="52">
        <f t="shared" si="7"/>
        <v>4.166666666666663E-2</v>
      </c>
      <c r="W27" s="57">
        <f t="shared" si="8"/>
        <v>0.12499999999999989</v>
      </c>
    </row>
    <row r="28" spans="3:23" ht="15.75" x14ac:dyDescent="0.25">
      <c r="C28" s="49" t="s">
        <v>171</v>
      </c>
      <c r="D28" s="50">
        <v>43270</v>
      </c>
      <c r="E28" s="51">
        <v>0.29166666666666669</v>
      </c>
      <c r="F28" s="51">
        <v>0.33333333333333331</v>
      </c>
      <c r="G28" s="52">
        <f t="shared" si="1"/>
        <v>4.166666666666663E-2</v>
      </c>
      <c r="H28" s="53">
        <f t="shared" si="2"/>
        <v>43271</v>
      </c>
      <c r="I28" s="53" t="s">
        <v>84</v>
      </c>
      <c r="J28" s="51">
        <v>0.29166666666666669</v>
      </c>
      <c r="K28" s="51">
        <v>0.33333333333333331</v>
      </c>
      <c r="L28" s="52">
        <f t="shared" si="3"/>
        <v>0</v>
      </c>
      <c r="M28" s="54">
        <f t="shared" si="4"/>
        <v>43277</v>
      </c>
      <c r="N28" s="55" t="s">
        <v>85</v>
      </c>
      <c r="O28" s="56">
        <v>0.29166666666666669</v>
      </c>
      <c r="P28" s="56">
        <v>0.33333333333333331</v>
      </c>
      <c r="Q28" s="52">
        <f t="shared" si="5"/>
        <v>4.166666666666663E-2</v>
      </c>
      <c r="R28" s="53">
        <f t="shared" si="6"/>
        <v>43285</v>
      </c>
      <c r="S28" s="53" t="s">
        <v>85</v>
      </c>
      <c r="T28" s="51">
        <v>0.29166666666666669</v>
      </c>
      <c r="U28" s="51">
        <v>0.33333333333333331</v>
      </c>
      <c r="V28" s="52">
        <f t="shared" si="7"/>
        <v>4.166666666666663E-2</v>
      </c>
      <c r="W28" s="57">
        <f t="shared" si="8"/>
        <v>0.12499999999999989</v>
      </c>
    </row>
    <row r="29" spans="3:23" ht="15.75" x14ac:dyDescent="0.25">
      <c r="C29" s="49" t="s">
        <v>172</v>
      </c>
      <c r="D29" s="50">
        <v>43271</v>
      </c>
      <c r="E29" s="51">
        <v>0.29166666666666669</v>
      </c>
      <c r="F29" s="51">
        <v>0.33333333333333331</v>
      </c>
      <c r="G29" s="52">
        <f t="shared" si="1"/>
        <v>4.166666666666663E-2</v>
      </c>
      <c r="H29" s="53">
        <f t="shared" si="2"/>
        <v>43272</v>
      </c>
      <c r="I29" s="53" t="s">
        <v>84</v>
      </c>
      <c r="J29" s="51">
        <v>0.29166666666666669</v>
      </c>
      <c r="K29" s="51">
        <v>0.33333333333333331</v>
      </c>
      <c r="L29" s="52">
        <f t="shared" si="3"/>
        <v>0</v>
      </c>
      <c r="M29" s="54">
        <f t="shared" si="4"/>
        <v>43278</v>
      </c>
      <c r="N29" s="55" t="s">
        <v>85</v>
      </c>
      <c r="O29" s="56">
        <v>0.29166666666666669</v>
      </c>
      <c r="P29" s="56">
        <v>0.33333333333333331</v>
      </c>
      <c r="Q29" s="52">
        <f t="shared" si="5"/>
        <v>4.166666666666663E-2</v>
      </c>
      <c r="R29" s="53">
        <f t="shared" si="6"/>
        <v>43286</v>
      </c>
      <c r="S29" s="53" t="s">
        <v>85</v>
      </c>
      <c r="T29" s="51">
        <v>0.29166666666666669</v>
      </c>
      <c r="U29" s="51">
        <v>0.33333333333333331</v>
      </c>
      <c r="V29" s="52">
        <f t="shared" si="7"/>
        <v>4.166666666666663E-2</v>
      </c>
      <c r="W29" s="57">
        <f t="shared" si="8"/>
        <v>0.12499999999999989</v>
      </c>
    </row>
    <row r="30" spans="3:23" ht="15.75" x14ac:dyDescent="0.25">
      <c r="C30" s="49" t="s">
        <v>173</v>
      </c>
      <c r="D30" s="50">
        <v>43272</v>
      </c>
      <c r="E30" s="51">
        <v>0.29166666666666669</v>
      </c>
      <c r="F30" s="51">
        <v>0.33333333333333331</v>
      </c>
      <c r="G30" s="52">
        <f t="shared" si="1"/>
        <v>4.166666666666663E-2</v>
      </c>
      <c r="H30" s="53">
        <f t="shared" si="2"/>
        <v>43273</v>
      </c>
      <c r="I30" s="53" t="s">
        <v>84</v>
      </c>
      <c r="J30" s="51">
        <v>0.29166666666666669</v>
      </c>
      <c r="K30" s="51">
        <v>0.33333333333333331</v>
      </c>
      <c r="L30" s="52">
        <f t="shared" si="3"/>
        <v>0</v>
      </c>
      <c r="M30" s="54">
        <f t="shared" si="4"/>
        <v>43279</v>
      </c>
      <c r="N30" s="55" t="s">
        <v>85</v>
      </c>
      <c r="O30" s="56">
        <v>0.29166666666666669</v>
      </c>
      <c r="P30" s="56">
        <v>0.33333333333333331</v>
      </c>
      <c r="Q30" s="52">
        <f t="shared" si="5"/>
        <v>4.166666666666663E-2</v>
      </c>
      <c r="R30" s="53">
        <f t="shared" si="6"/>
        <v>43287</v>
      </c>
      <c r="S30" s="53" t="s">
        <v>85</v>
      </c>
      <c r="T30" s="51">
        <v>0.29166666666666669</v>
      </c>
      <c r="U30" s="51">
        <v>0.33333333333333331</v>
      </c>
      <c r="V30" s="52">
        <f t="shared" si="7"/>
        <v>4.166666666666663E-2</v>
      </c>
      <c r="W30" s="57">
        <f t="shared" si="8"/>
        <v>0.12499999999999989</v>
      </c>
    </row>
    <row r="31" spans="3:23" ht="15.75" x14ac:dyDescent="0.25">
      <c r="C31" s="49" t="s">
        <v>408</v>
      </c>
      <c r="D31" s="50">
        <v>43273</v>
      </c>
      <c r="E31" s="51">
        <v>0.29166666666666669</v>
      </c>
      <c r="F31" s="51">
        <v>0.33333333333333331</v>
      </c>
      <c r="G31" s="52">
        <f t="shared" si="1"/>
        <v>4.166666666666663E-2</v>
      </c>
      <c r="H31" s="53">
        <f t="shared" si="2"/>
        <v>43274</v>
      </c>
      <c r="I31" s="53" t="s">
        <v>84</v>
      </c>
      <c r="J31" s="51">
        <v>0.29166666666666669</v>
      </c>
      <c r="K31" s="51">
        <v>0.33333333333333331</v>
      </c>
      <c r="L31" s="52">
        <f t="shared" si="3"/>
        <v>0</v>
      </c>
      <c r="M31" s="54">
        <f t="shared" si="4"/>
        <v>43280</v>
      </c>
      <c r="N31" s="55" t="s">
        <v>85</v>
      </c>
      <c r="O31" s="56">
        <v>0.29166666666666669</v>
      </c>
      <c r="P31" s="56">
        <v>0.33333333333333331</v>
      </c>
      <c r="Q31" s="52">
        <f t="shared" si="5"/>
        <v>4.166666666666663E-2</v>
      </c>
      <c r="R31" s="53">
        <f t="shared" si="6"/>
        <v>43288</v>
      </c>
      <c r="S31" s="53" t="s">
        <v>85</v>
      </c>
      <c r="T31" s="51">
        <v>0.29166666666666669</v>
      </c>
      <c r="U31" s="51">
        <v>0.33333333333333331</v>
      </c>
      <c r="V31" s="52">
        <f t="shared" si="7"/>
        <v>4.166666666666663E-2</v>
      </c>
      <c r="W31" s="57">
        <f t="shared" si="8"/>
        <v>0.12499999999999989</v>
      </c>
    </row>
    <row r="32" spans="3:23" ht="15.75" x14ac:dyDescent="0.25">
      <c r="C32" s="49" t="s">
        <v>174</v>
      </c>
      <c r="D32" s="50">
        <v>43274</v>
      </c>
      <c r="E32" s="51">
        <v>0.29166666666666669</v>
      </c>
      <c r="F32" s="51">
        <v>0.33333333333333331</v>
      </c>
      <c r="G32" s="52">
        <f t="shared" si="1"/>
        <v>4.166666666666663E-2</v>
      </c>
      <c r="H32" s="53">
        <f t="shared" si="2"/>
        <v>43275</v>
      </c>
      <c r="I32" s="53" t="s">
        <v>84</v>
      </c>
      <c r="J32" s="51">
        <v>0.29166666666666669</v>
      </c>
      <c r="K32" s="51">
        <v>0.33333333333333331</v>
      </c>
      <c r="L32" s="52">
        <f t="shared" si="3"/>
        <v>0</v>
      </c>
      <c r="M32" s="54">
        <f t="shared" si="4"/>
        <v>43281</v>
      </c>
      <c r="N32" s="55" t="s">
        <v>85</v>
      </c>
      <c r="O32" s="56">
        <v>0.29166666666666669</v>
      </c>
      <c r="P32" s="56">
        <v>0.33333333333333331</v>
      </c>
      <c r="Q32" s="52">
        <f t="shared" si="5"/>
        <v>4.166666666666663E-2</v>
      </c>
      <c r="R32" s="53">
        <f t="shared" si="6"/>
        <v>43289</v>
      </c>
      <c r="S32" s="53" t="s">
        <v>85</v>
      </c>
      <c r="T32" s="51">
        <v>0.29166666666666669</v>
      </c>
      <c r="U32" s="51">
        <v>0.33333333333333331</v>
      </c>
      <c r="V32" s="52">
        <f t="shared" si="7"/>
        <v>4.166666666666663E-2</v>
      </c>
      <c r="W32" s="57">
        <f t="shared" si="8"/>
        <v>0.12499999999999989</v>
      </c>
    </row>
    <row r="33" spans="3:23" ht="15.75" x14ac:dyDescent="0.25">
      <c r="C33" s="49" t="s">
        <v>175</v>
      </c>
      <c r="D33" s="50">
        <v>43275</v>
      </c>
      <c r="E33" s="51">
        <v>0.29166666666666669</v>
      </c>
      <c r="F33" s="51">
        <v>0.33333333333333331</v>
      </c>
      <c r="G33" s="52">
        <f t="shared" si="1"/>
        <v>4.166666666666663E-2</v>
      </c>
      <c r="H33" s="53">
        <f t="shared" si="2"/>
        <v>43276</v>
      </c>
      <c r="I33" s="53" t="s">
        <v>84</v>
      </c>
      <c r="J33" s="51">
        <v>0.29166666666666669</v>
      </c>
      <c r="K33" s="51">
        <v>0.33333333333333331</v>
      </c>
      <c r="L33" s="52">
        <f t="shared" si="3"/>
        <v>0</v>
      </c>
      <c r="M33" s="54">
        <f t="shared" si="4"/>
        <v>43282</v>
      </c>
      <c r="N33" s="55" t="s">
        <v>85</v>
      </c>
      <c r="O33" s="56">
        <v>0.29166666666666669</v>
      </c>
      <c r="P33" s="56">
        <v>0.33333333333333331</v>
      </c>
      <c r="Q33" s="52">
        <f t="shared" si="5"/>
        <v>4.166666666666663E-2</v>
      </c>
      <c r="R33" s="53">
        <f t="shared" si="6"/>
        <v>43290</v>
      </c>
      <c r="S33" s="53" t="s">
        <v>85</v>
      </c>
      <c r="T33" s="51">
        <v>0.29166666666666669</v>
      </c>
      <c r="U33" s="51">
        <v>0.33333333333333331</v>
      </c>
      <c r="V33" s="52">
        <f t="shared" si="7"/>
        <v>4.166666666666663E-2</v>
      </c>
      <c r="W33" s="57">
        <f t="shared" si="8"/>
        <v>0.12499999999999989</v>
      </c>
    </row>
    <row r="34" spans="3:23" ht="15.75" x14ac:dyDescent="0.25">
      <c r="C34" s="49" t="s">
        <v>176</v>
      </c>
      <c r="D34" s="50">
        <v>43276</v>
      </c>
      <c r="E34" s="51">
        <v>0.29166666666666669</v>
      </c>
      <c r="F34" s="51">
        <v>0.33333333333333331</v>
      </c>
      <c r="G34" s="52">
        <f t="shared" si="1"/>
        <v>4.166666666666663E-2</v>
      </c>
      <c r="H34" s="53">
        <f t="shared" si="2"/>
        <v>43277</v>
      </c>
      <c r="I34" s="53" t="s">
        <v>84</v>
      </c>
      <c r="J34" s="51">
        <v>0.29166666666666669</v>
      </c>
      <c r="K34" s="51">
        <v>0.33333333333333331</v>
      </c>
      <c r="L34" s="52">
        <f t="shared" si="3"/>
        <v>0</v>
      </c>
      <c r="M34" s="54">
        <f t="shared" si="4"/>
        <v>43283</v>
      </c>
      <c r="N34" s="55" t="s">
        <v>85</v>
      </c>
      <c r="O34" s="56">
        <v>0.29166666666666669</v>
      </c>
      <c r="P34" s="56">
        <v>0.33333333333333331</v>
      </c>
      <c r="Q34" s="52">
        <f t="shared" si="5"/>
        <v>4.166666666666663E-2</v>
      </c>
      <c r="R34" s="53">
        <f t="shared" si="6"/>
        <v>43291</v>
      </c>
      <c r="S34" s="53" t="s">
        <v>85</v>
      </c>
      <c r="T34" s="51">
        <v>0.29166666666666669</v>
      </c>
      <c r="U34" s="51">
        <v>0.33333333333333331</v>
      </c>
      <c r="V34" s="52">
        <f t="shared" si="7"/>
        <v>4.166666666666663E-2</v>
      </c>
      <c r="W34" s="57">
        <f t="shared" si="8"/>
        <v>0.12499999999999989</v>
      </c>
    </row>
    <row r="35" spans="3:23" ht="15.75" x14ac:dyDescent="0.25">
      <c r="C35" s="49" t="s">
        <v>383</v>
      </c>
      <c r="D35" s="50">
        <v>43277</v>
      </c>
      <c r="E35" s="51">
        <v>0.29166666666666669</v>
      </c>
      <c r="F35" s="51">
        <v>0.33333333333333331</v>
      </c>
      <c r="G35" s="52">
        <f t="shared" si="1"/>
        <v>4.166666666666663E-2</v>
      </c>
      <c r="H35" s="53">
        <f t="shared" si="2"/>
        <v>43278</v>
      </c>
      <c r="I35" s="53" t="s">
        <v>84</v>
      </c>
      <c r="J35" s="51">
        <v>0.29166666666666669</v>
      </c>
      <c r="K35" s="51">
        <v>0.33333333333333331</v>
      </c>
      <c r="L35" s="52">
        <f t="shared" si="3"/>
        <v>0</v>
      </c>
      <c r="M35" s="54">
        <f t="shared" si="4"/>
        <v>43284</v>
      </c>
      <c r="N35" s="55" t="s">
        <v>85</v>
      </c>
      <c r="O35" s="56">
        <v>0.29166666666666669</v>
      </c>
      <c r="P35" s="56">
        <v>0.33333333333333331</v>
      </c>
      <c r="Q35" s="52">
        <f t="shared" si="5"/>
        <v>4.166666666666663E-2</v>
      </c>
      <c r="R35" s="53">
        <f t="shared" si="6"/>
        <v>43292</v>
      </c>
      <c r="S35" s="53" t="s">
        <v>85</v>
      </c>
      <c r="T35" s="51">
        <v>0.29166666666666669</v>
      </c>
      <c r="U35" s="51">
        <v>0.33333333333333331</v>
      </c>
      <c r="V35" s="52">
        <f t="shared" si="7"/>
        <v>4.166666666666663E-2</v>
      </c>
      <c r="W35" s="57">
        <f t="shared" si="8"/>
        <v>0.12499999999999989</v>
      </c>
    </row>
    <row r="36" spans="3:23" ht="15.75" x14ac:dyDescent="0.25">
      <c r="C36" s="49" t="s">
        <v>177</v>
      </c>
      <c r="D36" s="50">
        <v>43278</v>
      </c>
      <c r="E36" s="51">
        <v>0.29166666666666669</v>
      </c>
      <c r="F36" s="51">
        <v>0.33333333333333331</v>
      </c>
      <c r="G36" s="52">
        <f t="shared" si="1"/>
        <v>4.166666666666663E-2</v>
      </c>
      <c r="H36" s="53">
        <f t="shared" si="2"/>
        <v>43279</v>
      </c>
      <c r="I36" s="53" t="s">
        <v>84</v>
      </c>
      <c r="J36" s="51">
        <v>0.29166666666666669</v>
      </c>
      <c r="K36" s="51">
        <v>0.33333333333333331</v>
      </c>
      <c r="L36" s="52">
        <f t="shared" si="3"/>
        <v>0</v>
      </c>
      <c r="M36" s="54">
        <f t="shared" si="4"/>
        <v>43285</v>
      </c>
      <c r="N36" s="55" t="s">
        <v>85</v>
      </c>
      <c r="O36" s="56">
        <v>0.29166666666666669</v>
      </c>
      <c r="P36" s="56">
        <v>0.33333333333333331</v>
      </c>
      <c r="Q36" s="52">
        <f t="shared" si="5"/>
        <v>4.166666666666663E-2</v>
      </c>
      <c r="R36" s="53">
        <f t="shared" si="6"/>
        <v>43293</v>
      </c>
      <c r="S36" s="53" t="s">
        <v>85</v>
      </c>
      <c r="T36" s="51">
        <v>0.29166666666666669</v>
      </c>
      <c r="U36" s="51">
        <v>0.33333333333333331</v>
      </c>
      <c r="V36" s="52">
        <f t="shared" si="7"/>
        <v>4.166666666666663E-2</v>
      </c>
      <c r="W36" s="57">
        <f t="shared" si="8"/>
        <v>0.12499999999999989</v>
      </c>
    </row>
    <row r="37" spans="3:23" ht="15.75" x14ac:dyDescent="0.25">
      <c r="C37" s="49" t="s">
        <v>178</v>
      </c>
      <c r="D37" s="50">
        <v>43279</v>
      </c>
      <c r="E37" s="51">
        <v>0.29166666666666669</v>
      </c>
      <c r="F37" s="51">
        <v>0.33333333333333331</v>
      </c>
      <c r="G37" s="52">
        <f t="shared" si="1"/>
        <v>4.166666666666663E-2</v>
      </c>
      <c r="H37" s="53">
        <f t="shared" si="2"/>
        <v>43280</v>
      </c>
      <c r="I37" s="53" t="s">
        <v>84</v>
      </c>
      <c r="J37" s="51">
        <v>0.29166666666666669</v>
      </c>
      <c r="K37" s="51">
        <v>0.33333333333333331</v>
      </c>
      <c r="L37" s="52">
        <f t="shared" si="3"/>
        <v>0</v>
      </c>
      <c r="M37" s="54">
        <f t="shared" si="4"/>
        <v>43286</v>
      </c>
      <c r="N37" s="55" t="s">
        <v>85</v>
      </c>
      <c r="O37" s="56">
        <v>0.29166666666666669</v>
      </c>
      <c r="P37" s="56">
        <v>0.33333333333333331</v>
      </c>
      <c r="Q37" s="52">
        <f t="shared" si="5"/>
        <v>4.166666666666663E-2</v>
      </c>
      <c r="R37" s="53">
        <f t="shared" si="6"/>
        <v>43294</v>
      </c>
      <c r="S37" s="53" t="s">
        <v>85</v>
      </c>
      <c r="T37" s="51">
        <v>0.29166666666666669</v>
      </c>
      <c r="U37" s="51">
        <v>0.33333333333333331</v>
      </c>
      <c r="V37" s="52">
        <f t="shared" si="7"/>
        <v>4.166666666666663E-2</v>
      </c>
      <c r="W37" s="57">
        <f t="shared" si="8"/>
        <v>0.12499999999999989</v>
      </c>
    </row>
    <row r="38" spans="3:23" ht="31.5" x14ac:dyDescent="0.25">
      <c r="C38" s="49" t="s">
        <v>179</v>
      </c>
      <c r="D38" s="50">
        <v>43280</v>
      </c>
      <c r="E38" s="51">
        <v>0.29166666666666669</v>
      </c>
      <c r="F38" s="51">
        <v>0.33333333333333331</v>
      </c>
      <c r="G38" s="52">
        <f t="shared" si="1"/>
        <v>4.166666666666663E-2</v>
      </c>
      <c r="H38" s="53">
        <f t="shared" si="2"/>
        <v>43281</v>
      </c>
      <c r="I38" s="53" t="s">
        <v>84</v>
      </c>
      <c r="J38" s="51">
        <v>0.29166666666666669</v>
      </c>
      <c r="K38" s="51">
        <v>0.33333333333333331</v>
      </c>
      <c r="L38" s="52">
        <f t="shared" si="3"/>
        <v>0</v>
      </c>
      <c r="M38" s="54">
        <f t="shared" si="4"/>
        <v>43287</v>
      </c>
      <c r="N38" s="55" t="s">
        <v>85</v>
      </c>
      <c r="O38" s="56">
        <v>0.29166666666666669</v>
      </c>
      <c r="P38" s="56">
        <v>0.33333333333333331</v>
      </c>
      <c r="Q38" s="52">
        <f t="shared" si="5"/>
        <v>4.166666666666663E-2</v>
      </c>
      <c r="R38" s="53">
        <f t="shared" si="6"/>
        <v>43295</v>
      </c>
      <c r="S38" s="53" t="s">
        <v>85</v>
      </c>
      <c r="T38" s="51">
        <v>0.29166666666666669</v>
      </c>
      <c r="U38" s="51">
        <v>0.33333333333333331</v>
      </c>
      <c r="V38" s="52">
        <f t="shared" si="7"/>
        <v>4.166666666666663E-2</v>
      </c>
      <c r="W38" s="57">
        <f t="shared" si="8"/>
        <v>0.12499999999999989</v>
      </c>
    </row>
    <row r="39" spans="3:23" ht="15.75" x14ac:dyDescent="0.25">
      <c r="C39" s="49" t="s">
        <v>180</v>
      </c>
      <c r="D39" s="50">
        <v>43281</v>
      </c>
      <c r="E39" s="51">
        <v>0.29166666666666669</v>
      </c>
      <c r="F39" s="51">
        <v>0.33333333333333331</v>
      </c>
      <c r="G39" s="52">
        <f t="shared" si="1"/>
        <v>4.166666666666663E-2</v>
      </c>
      <c r="H39" s="53">
        <f t="shared" si="2"/>
        <v>43282</v>
      </c>
      <c r="I39" s="53" t="s">
        <v>84</v>
      </c>
      <c r="J39" s="51">
        <v>0.29166666666666669</v>
      </c>
      <c r="K39" s="51">
        <v>0.33333333333333331</v>
      </c>
      <c r="L39" s="52">
        <f t="shared" si="3"/>
        <v>0</v>
      </c>
      <c r="M39" s="54">
        <f t="shared" si="4"/>
        <v>43288</v>
      </c>
      <c r="N39" s="55" t="s">
        <v>85</v>
      </c>
      <c r="O39" s="56">
        <v>0.29166666666666669</v>
      </c>
      <c r="P39" s="56">
        <v>0.33333333333333331</v>
      </c>
      <c r="Q39" s="52">
        <f t="shared" si="5"/>
        <v>4.166666666666663E-2</v>
      </c>
      <c r="R39" s="53">
        <f t="shared" si="6"/>
        <v>43296</v>
      </c>
      <c r="S39" s="53" t="s">
        <v>85</v>
      </c>
      <c r="T39" s="51">
        <v>0.29166666666666669</v>
      </c>
      <c r="U39" s="51">
        <v>0.33333333333333331</v>
      </c>
      <c r="V39" s="52">
        <f t="shared" si="7"/>
        <v>4.166666666666663E-2</v>
      </c>
      <c r="W39" s="57">
        <f t="shared" si="8"/>
        <v>0.12499999999999989</v>
      </c>
    </row>
    <row r="40" spans="3:23" ht="31.5" x14ac:dyDescent="0.25">
      <c r="C40" s="49" t="s">
        <v>181</v>
      </c>
      <c r="D40" s="50">
        <v>43282</v>
      </c>
      <c r="E40" s="51">
        <v>0.29166666666666669</v>
      </c>
      <c r="F40" s="51">
        <v>0.33333333333333331</v>
      </c>
      <c r="G40" s="52">
        <f t="shared" si="1"/>
        <v>4.166666666666663E-2</v>
      </c>
      <c r="H40" s="53">
        <f t="shared" si="2"/>
        <v>43283</v>
      </c>
      <c r="I40" s="53" t="s">
        <v>84</v>
      </c>
      <c r="J40" s="51">
        <v>0.29166666666666669</v>
      </c>
      <c r="K40" s="51">
        <v>0.33333333333333331</v>
      </c>
      <c r="L40" s="52">
        <f t="shared" si="3"/>
        <v>0</v>
      </c>
      <c r="M40" s="54">
        <f t="shared" si="4"/>
        <v>43289</v>
      </c>
      <c r="N40" s="55" t="s">
        <v>85</v>
      </c>
      <c r="O40" s="56">
        <v>0.29166666666666669</v>
      </c>
      <c r="P40" s="56">
        <v>0.33333333333333331</v>
      </c>
      <c r="Q40" s="52">
        <f t="shared" si="5"/>
        <v>4.166666666666663E-2</v>
      </c>
      <c r="R40" s="53">
        <f t="shared" si="6"/>
        <v>43297</v>
      </c>
      <c r="S40" s="53" t="s">
        <v>85</v>
      </c>
      <c r="T40" s="51">
        <v>0.29166666666666669</v>
      </c>
      <c r="U40" s="51">
        <v>0.33333333333333331</v>
      </c>
      <c r="V40" s="52">
        <f t="shared" si="7"/>
        <v>4.166666666666663E-2</v>
      </c>
      <c r="W40" s="57">
        <f t="shared" si="8"/>
        <v>0.12499999999999989</v>
      </c>
    </row>
    <row r="41" spans="3:23" ht="31.5" x14ac:dyDescent="0.25">
      <c r="C41" s="49" t="s">
        <v>182</v>
      </c>
      <c r="D41" s="50">
        <v>43283</v>
      </c>
      <c r="E41" s="51">
        <v>0.29166666666666669</v>
      </c>
      <c r="F41" s="51">
        <v>0.33333333333333331</v>
      </c>
      <c r="G41" s="52">
        <f t="shared" si="1"/>
        <v>4.166666666666663E-2</v>
      </c>
      <c r="H41" s="53">
        <f t="shared" si="2"/>
        <v>43284</v>
      </c>
      <c r="I41" s="53" t="s">
        <v>84</v>
      </c>
      <c r="J41" s="51">
        <v>0.29166666666666669</v>
      </c>
      <c r="K41" s="51">
        <v>0.33333333333333331</v>
      </c>
      <c r="L41" s="52">
        <f t="shared" si="3"/>
        <v>0</v>
      </c>
      <c r="M41" s="54">
        <f t="shared" si="4"/>
        <v>43290</v>
      </c>
      <c r="N41" s="55" t="s">
        <v>85</v>
      </c>
      <c r="O41" s="56">
        <v>0.29166666666666669</v>
      </c>
      <c r="P41" s="56">
        <v>0.33333333333333331</v>
      </c>
      <c r="Q41" s="52">
        <f t="shared" si="5"/>
        <v>4.166666666666663E-2</v>
      </c>
      <c r="R41" s="53">
        <f t="shared" si="6"/>
        <v>43298</v>
      </c>
      <c r="S41" s="53" t="s">
        <v>85</v>
      </c>
      <c r="T41" s="51">
        <v>0.29166666666666669</v>
      </c>
      <c r="U41" s="51">
        <v>0.33333333333333331</v>
      </c>
      <c r="V41" s="52">
        <f t="shared" si="7"/>
        <v>4.166666666666663E-2</v>
      </c>
      <c r="W41" s="57">
        <f t="shared" si="8"/>
        <v>0.12499999999999989</v>
      </c>
    </row>
    <row r="42" spans="3:23" ht="31.5" x14ac:dyDescent="0.25">
      <c r="C42" s="49" t="s">
        <v>183</v>
      </c>
      <c r="D42" s="50">
        <v>43284</v>
      </c>
      <c r="E42" s="51">
        <v>0.29166666666666669</v>
      </c>
      <c r="F42" s="51">
        <v>0.33333333333333331</v>
      </c>
      <c r="G42" s="52">
        <f t="shared" si="1"/>
        <v>4.166666666666663E-2</v>
      </c>
      <c r="H42" s="53">
        <f t="shared" si="2"/>
        <v>43285</v>
      </c>
      <c r="I42" s="53" t="s">
        <v>84</v>
      </c>
      <c r="J42" s="51">
        <v>0.29166666666666669</v>
      </c>
      <c r="K42" s="51">
        <v>0.33333333333333331</v>
      </c>
      <c r="L42" s="52">
        <f t="shared" si="3"/>
        <v>0</v>
      </c>
      <c r="M42" s="54">
        <f t="shared" si="4"/>
        <v>43291</v>
      </c>
      <c r="N42" s="55" t="s">
        <v>85</v>
      </c>
      <c r="O42" s="56">
        <v>0.29166666666666669</v>
      </c>
      <c r="P42" s="56">
        <v>0.33333333333333331</v>
      </c>
      <c r="Q42" s="52">
        <f t="shared" si="5"/>
        <v>4.166666666666663E-2</v>
      </c>
      <c r="R42" s="53">
        <f t="shared" si="6"/>
        <v>43299</v>
      </c>
      <c r="S42" s="53" t="s">
        <v>85</v>
      </c>
      <c r="T42" s="51">
        <v>0.29166666666666669</v>
      </c>
      <c r="U42" s="51">
        <v>0.33333333333333331</v>
      </c>
      <c r="V42" s="52">
        <f t="shared" si="7"/>
        <v>4.166666666666663E-2</v>
      </c>
      <c r="W42" s="57">
        <f t="shared" si="8"/>
        <v>0.12499999999999989</v>
      </c>
    </row>
    <row r="43" spans="3:23" ht="15.75" x14ac:dyDescent="0.25">
      <c r="C43" s="49" t="s">
        <v>184</v>
      </c>
      <c r="D43" s="50">
        <v>43285</v>
      </c>
      <c r="E43" s="51">
        <v>0.29166666666666669</v>
      </c>
      <c r="F43" s="51">
        <v>0.33333333333333331</v>
      </c>
      <c r="G43" s="52">
        <f t="shared" si="1"/>
        <v>4.166666666666663E-2</v>
      </c>
      <c r="H43" s="53">
        <f t="shared" si="2"/>
        <v>43286</v>
      </c>
      <c r="I43" s="53" t="s">
        <v>84</v>
      </c>
      <c r="J43" s="51">
        <v>0.29166666666666669</v>
      </c>
      <c r="K43" s="51">
        <v>0.33333333333333331</v>
      </c>
      <c r="L43" s="52">
        <f t="shared" si="3"/>
        <v>0</v>
      </c>
      <c r="M43" s="54">
        <f t="shared" si="4"/>
        <v>43292</v>
      </c>
      <c r="N43" s="55" t="s">
        <v>85</v>
      </c>
      <c r="O43" s="56">
        <v>0.29166666666666669</v>
      </c>
      <c r="P43" s="56">
        <v>0.33333333333333331</v>
      </c>
      <c r="Q43" s="52">
        <f t="shared" si="5"/>
        <v>4.166666666666663E-2</v>
      </c>
      <c r="R43" s="53">
        <f t="shared" si="6"/>
        <v>43300</v>
      </c>
      <c r="S43" s="53" t="s">
        <v>85</v>
      </c>
      <c r="T43" s="51">
        <v>0.29166666666666669</v>
      </c>
      <c r="U43" s="51">
        <v>0.33333333333333331</v>
      </c>
      <c r="V43" s="52">
        <f t="shared" si="7"/>
        <v>4.166666666666663E-2</v>
      </c>
      <c r="W43" s="57">
        <f t="shared" si="8"/>
        <v>0.12499999999999989</v>
      </c>
    </row>
    <row r="44" spans="3:23" ht="15.75" x14ac:dyDescent="0.25">
      <c r="C44" s="49" t="s">
        <v>185</v>
      </c>
      <c r="D44" s="50">
        <v>43286</v>
      </c>
      <c r="E44" s="51">
        <v>0.29166666666666669</v>
      </c>
      <c r="F44" s="51">
        <v>0.33333333333333331</v>
      </c>
      <c r="G44" s="52">
        <f t="shared" si="1"/>
        <v>4.166666666666663E-2</v>
      </c>
      <c r="H44" s="53">
        <f t="shared" si="2"/>
        <v>43287</v>
      </c>
      <c r="I44" s="53" t="s">
        <v>84</v>
      </c>
      <c r="J44" s="51">
        <v>0.29166666666666669</v>
      </c>
      <c r="K44" s="51">
        <v>0.33333333333333331</v>
      </c>
      <c r="L44" s="52">
        <f t="shared" si="3"/>
        <v>0</v>
      </c>
      <c r="M44" s="54">
        <f t="shared" si="4"/>
        <v>43293</v>
      </c>
      <c r="N44" s="55" t="s">
        <v>85</v>
      </c>
      <c r="O44" s="56">
        <v>0.29166666666666669</v>
      </c>
      <c r="P44" s="56">
        <v>0.33333333333333331</v>
      </c>
      <c r="Q44" s="52">
        <f t="shared" si="5"/>
        <v>4.166666666666663E-2</v>
      </c>
      <c r="R44" s="53">
        <f t="shared" si="6"/>
        <v>43301</v>
      </c>
      <c r="S44" s="53" t="s">
        <v>85</v>
      </c>
      <c r="T44" s="51">
        <v>0.29166666666666669</v>
      </c>
      <c r="U44" s="51">
        <v>0.33333333333333331</v>
      </c>
      <c r="V44" s="52">
        <f t="shared" si="7"/>
        <v>4.166666666666663E-2</v>
      </c>
      <c r="W44" s="57">
        <f t="shared" si="8"/>
        <v>0.12499999999999989</v>
      </c>
    </row>
    <row r="45" spans="3:23" ht="15.75" x14ac:dyDescent="0.25">
      <c r="C45" s="49" t="s">
        <v>186</v>
      </c>
      <c r="D45" s="50">
        <v>43287</v>
      </c>
      <c r="E45" s="51">
        <v>0.29166666666666669</v>
      </c>
      <c r="F45" s="51">
        <v>0.33333333333333331</v>
      </c>
      <c r="G45" s="52">
        <f t="shared" si="1"/>
        <v>4.166666666666663E-2</v>
      </c>
      <c r="H45" s="53">
        <f t="shared" si="2"/>
        <v>43288</v>
      </c>
      <c r="I45" s="53" t="s">
        <v>84</v>
      </c>
      <c r="J45" s="51">
        <v>0.29166666666666669</v>
      </c>
      <c r="K45" s="51">
        <v>0.33333333333333331</v>
      </c>
      <c r="L45" s="52">
        <f t="shared" si="3"/>
        <v>0</v>
      </c>
      <c r="M45" s="54">
        <f t="shared" si="4"/>
        <v>43294</v>
      </c>
      <c r="N45" s="55" t="s">
        <v>85</v>
      </c>
      <c r="O45" s="56">
        <v>0.29166666666666669</v>
      </c>
      <c r="P45" s="56">
        <v>0.33333333333333331</v>
      </c>
      <c r="Q45" s="52">
        <f t="shared" si="5"/>
        <v>4.166666666666663E-2</v>
      </c>
      <c r="R45" s="53">
        <f t="shared" si="6"/>
        <v>43302</v>
      </c>
      <c r="S45" s="53" t="s">
        <v>85</v>
      </c>
      <c r="T45" s="51">
        <v>0.29166666666666669</v>
      </c>
      <c r="U45" s="51">
        <v>0.33333333333333331</v>
      </c>
      <c r="V45" s="52">
        <f t="shared" si="7"/>
        <v>4.166666666666663E-2</v>
      </c>
      <c r="W45" s="57">
        <f t="shared" si="8"/>
        <v>0.12499999999999989</v>
      </c>
    </row>
    <row r="46" spans="3:23" ht="15.75" x14ac:dyDescent="0.25">
      <c r="C46" s="49" t="s">
        <v>187</v>
      </c>
      <c r="D46" s="50">
        <v>43288</v>
      </c>
      <c r="E46" s="51">
        <v>0.29166666666666669</v>
      </c>
      <c r="F46" s="51">
        <v>0.33333333333333331</v>
      </c>
      <c r="G46" s="52">
        <f t="shared" si="1"/>
        <v>4.166666666666663E-2</v>
      </c>
      <c r="H46" s="53">
        <f t="shared" si="2"/>
        <v>43289</v>
      </c>
      <c r="I46" s="53" t="s">
        <v>84</v>
      </c>
      <c r="J46" s="51">
        <v>0.29166666666666669</v>
      </c>
      <c r="K46" s="51">
        <v>0.33333333333333331</v>
      </c>
      <c r="L46" s="52">
        <f t="shared" si="3"/>
        <v>0</v>
      </c>
      <c r="M46" s="54">
        <f t="shared" si="4"/>
        <v>43295</v>
      </c>
      <c r="N46" s="55" t="s">
        <v>85</v>
      </c>
      <c r="O46" s="56">
        <v>0.29166666666666669</v>
      </c>
      <c r="P46" s="56">
        <v>0.33333333333333331</v>
      </c>
      <c r="Q46" s="52">
        <f t="shared" si="5"/>
        <v>4.166666666666663E-2</v>
      </c>
      <c r="R46" s="53">
        <f t="shared" si="6"/>
        <v>43303</v>
      </c>
      <c r="S46" s="53" t="s">
        <v>85</v>
      </c>
      <c r="T46" s="51">
        <v>0.29166666666666669</v>
      </c>
      <c r="U46" s="51">
        <v>0.33333333333333331</v>
      </c>
      <c r="V46" s="52">
        <f t="shared" si="7"/>
        <v>4.166666666666663E-2</v>
      </c>
      <c r="W46" s="57">
        <f t="shared" si="8"/>
        <v>0.12499999999999989</v>
      </c>
    </row>
    <row r="47" spans="3:23" ht="31.5" x14ac:dyDescent="0.25">
      <c r="C47" s="49" t="s">
        <v>188</v>
      </c>
      <c r="D47" s="50">
        <v>43289</v>
      </c>
      <c r="E47" s="51">
        <v>0.29166666666666669</v>
      </c>
      <c r="F47" s="51">
        <v>0.33333333333333331</v>
      </c>
      <c r="G47" s="52">
        <f t="shared" si="1"/>
        <v>4.166666666666663E-2</v>
      </c>
      <c r="H47" s="53">
        <f t="shared" si="2"/>
        <v>43290</v>
      </c>
      <c r="I47" s="53" t="s">
        <v>84</v>
      </c>
      <c r="J47" s="51">
        <v>0.29166666666666669</v>
      </c>
      <c r="K47" s="51">
        <v>0.33333333333333331</v>
      </c>
      <c r="L47" s="52">
        <f t="shared" si="3"/>
        <v>0</v>
      </c>
      <c r="M47" s="54">
        <f t="shared" si="4"/>
        <v>43296</v>
      </c>
      <c r="N47" s="55" t="s">
        <v>85</v>
      </c>
      <c r="O47" s="56">
        <v>0.29166666666666669</v>
      </c>
      <c r="P47" s="56">
        <v>0.33333333333333331</v>
      </c>
      <c r="Q47" s="52">
        <f t="shared" si="5"/>
        <v>4.166666666666663E-2</v>
      </c>
      <c r="R47" s="53">
        <f t="shared" si="6"/>
        <v>43304</v>
      </c>
      <c r="S47" s="53" t="s">
        <v>85</v>
      </c>
      <c r="T47" s="51">
        <v>0.29166666666666669</v>
      </c>
      <c r="U47" s="51">
        <v>0.33333333333333331</v>
      </c>
      <c r="V47" s="52">
        <f t="shared" si="7"/>
        <v>4.166666666666663E-2</v>
      </c>
      <c r="W47" s="57">
        <f t="shared" si="8"/>
        <v>0.12499999999999989</v>
      </c>
    </row>
    <row r="48" spans="3:23" ht="15.75" x14ac:dyDescent="0.25">
      <c r="C48" s="49" t="s">
        <v>189</v>
      </c>
      <c r="D48" s="50">
        <v>43290</v>
      </c>
      <c r="E48" s="51">
        <v>0.29166666666666669</v>
      </c>
      <c r="F48" s="51">
        <v>0.33333333333333331</v>
      </c>
      <c r="G48" s="52">
        <f t="shared" si="1"/>
        <v>4.166666666666663E-2</v>
      </c>
      <c r="H48" s="53">
        <f t="shared" si="2"/>
        <v>43291</v>
      </c>
      <c r="I48" s="53" t="s">
        <v>84</v>
      </c>
      <c r="J48" s="51">
        <v>0.29166666666666669</v>
      </c>
      <c r="K48" s="51">
        <v>0.33333333333333331</v>
      </c>
      <c r="L48" s="52">
        <f t="shared" si="3"/>
        <v>0</v>
      </c>
      <c r="M48" s="54">
        <f t="shared" si="4"/>
        <v>43297</v>
      </c>
      <c r="N48" s="55" t="s">
        <v>85</v>
      </c>
      <c r="O48" s="56">
        <v>0.29166666666666669</v>
      </c>
      <c r="P48" s="56">
        <v>0.33333333333333331</v>
      </c>
      <c r="Q48" s="52">
        <f t="shared" si="5"/>
        <v>4.166666666666663E-2</v>
      </c>
      <c r="R48" s="53">
        <f t="shared" si="6"/>
        <v>43305</v>
      </c>
      <c r="S48" s="53" t="s">
        <v>85</v>
      </c>
      <c r="T48" s="51">
        <v>0.29166666666666669</v>
      </c>
      <c r="U48" s="51">
        <v>0.33333333333333331</v>
      </c>
      <c r="V48" s="52">
        <f t="shared" si="7"/>
        <v>4.166666666666663E-2</v>
      </c>
      <c r="W48" s="57">
        <f t="shared" si="8"/>
        <v>0.12499999999999989</v>
      </c>
    </row>
    <row r="49" spans="3:23" ht="31.5" x14ac:dyDescent="0.25">
      <c r="C49" s="49" t="s">
        <v>190</v>
      </c>
      <c r="D49" s="50">
        <v>43291</v>
      </c>
      <c r="E49" s="51">
        <v>0.29166666666666669</v>
      </c>
      <c r="F49" s="51">
        <v>0.33333333333333331</v>
      </c>
      <c r="G49" s="52">
        <f t="shared" si="1"/>
        <v>4.166666666666663E-2</v>
      </c>
      <c r="H49" s="53">
        <f t="shared" si="2"/>
        <v>43292</v>
      </c>
      <c r="I49" s="53" t="s">
        <v>84</v>
      </c>
      <c r="J49" s="51">
        <v>0.29166666666666669</v>
      </c>
      <c r="K49" s="51">
        <v>0.33333333333333331</v>
      </c>
      <c r="L49" s="52">
        <f t="shared" si="3"/>
        <v>0</v>
      </c>
      <c r="M49" s="54">
        <f t="shared" si="4"/>
        <v>43298</v>
      </c>
      <c r="N49" s="55" t="s">
        <v>85</v>
      </c>
      <c r="O49" s="56">
        <v>0.29166666666666669</v>
      </c>
      <c r="P49" s="56">
        <v>0.33333333333333331</v>
      </c>
      <c r="Q49" s="52">
        <f t="shared" si="5"/>
        <v>4.166666666666663E-2</v>
      </c>
      <c r="R49" s="53">
        <f t="shared" si="6"/>
        <v>43306</v>
      </c>
      <c r="S49" s="53" t="s">
        <v>85</v>
      </c>
      <c r="T49" s="51">
        <v>0.29166666666666669</v>
      </c>
      <c r="U49" s="51">
        <v>0.33333333333333331</v>
      </c>
      <c r="V49" s="52">
        <f t="shared" si="7"/>
        <v>4.166666666666663E-2</v>
      </c>
      <c r="W49" s="57">
        <f t="shared" si="8"/>
        <v>0.12499999999999989</v>
      </c>
    </row>
    <row r="50" spans="3:23" ht="15.75" x14ac:dyDescent="0.25">
      <c r="C50" s="49" t="s">
        <v>191</v>
      </c>
      <c r="D50" s="50">
        <v>43292</v>
      </c>
      <c r="E50" s="51">
        <v>0.29166666666666669</v>
      </c>
      <c r="F50" s="51">
        <v>0.33333333333333331</v>
      </c>
      <c r="G50" s="52">
        <f t="shared" si="1"/>
        <v>4.166666666666663E-2</v>
      </c>
      <c r="H50" s="53">
        <f t="shared" si="2"/>
        <v>43293</v>
      </c>
      <c r="I50" s="53" t="s">
        <v>84</v>
      </c>
      <c r="J50" s="51">
        <v>0.29166666666666669</v>
      </c>
      <c r="K50" s="51">
        <v>0.33333333333333331</v>
      </c>
      <c r="L50" s="52">
        <f t="shared" si="3"/>
        <v>0</v>
      </c>
      <c r="M50" s="54">
        <f t="shared" si="4"/>
        <v>43299</v>
      </c>
      <c r="N50" s="55" t="s">
        <v>85</v>
      </c>
      <c r="O50" s="56">
        <v>0.29166666666666669</v>
      </c>
      <c r="P50" s="56">
        <v>0.33333333333333331</v>
      </c>
      <c r="Q50" s="52">
        <f t="shared" si="5"/>
        <v>4.166666666666663E-2</v>
      </c>
      <c r="R50" s="53">
        <f t="shared" si="6"/>
        <v>43307</v>
      </c>
      <c r="S50" s="53" t="s">
        <v>85</v>
      </c>
      <c r="T50" s="51">
        <v>0.29166666666666669</v>
      </c>
      <c r="U50" s="51">
        <v>0.33333333333333331</v>
      </c>
      <c r="V50" s="52">
        <f t="shared" si="7"/>
        <v>4.166666666666663E-2</v>
      </c>
      <c r="W50" s="57">
        <f t="shared" si="8"/>
        <v>0.12499999999999989</v>
      </c>
    </row>
    <row r="51" spans="3:23" ht="15.75" x14ac:dyDescent="0.25">
      <c r="C51" s="49" t="s">
        <v>192</v>
      </c>
      <c r="D51" s="50">
        <v>43293</v>
      </c>
      <c r="E51" s="51">
        <v>0.29166666666666669</v>
      </c>
      <c r="F51" s="51">
        <v>0.33333333333333331</v>
      </c>
      <c r="G51" s="52">
        <f t="shared" si="1"/>
        <v>4.166666666666663E-2</v>
      </c>
      <c r="H51" s="53">
        <f t="shared" si="2"/>
        <v>43294</v>
      </c>
      <c r="I51" s="53" t="s">
        <v>84</v>
      </c>
      <c r="J51" s="51">
        <v>0.29166666666666669</v>
      </c>
      <c r="K51" s="51">
        <v>0.33333333333333331</v>
      </c>
      <c r="L51" s="52">
        <f t="shared" si="3"/>
        <v>0</v>
      </c>
      <c r="M51" s="54">
        <f t="shared" si="4"/>
        <v>43300</v>
      </c>
      <c r="N51" s="55" t="s">
        <v>85</v>
      </c>
      <c r="O51" s="56">
        <v>0.29166666666666669</v>
      </c>
      <c r="P51" s="56">
        <v>0.33333333333333331</v>
      </c>
      <c r="Q51" s="52">
        <f t="shared" si="5"/>
        <v>4.166666666666663E-2</v>
      </c>
      <c r="R51" s="53">
        <f t="shared" si="6"/>
        <v>43308</v>
      </c>
      <c r="S51" s="53" t="s">
        <v>85</v>
      </c>
      <c r="T51" s="51">
        <v>0.29166666666666669</v>
      </c>
      <c r="U51" s="51">
        <v>0.33333333333333331</v>
      </c>
      <c r="V51" s="52">
        <f t="shared" si="7"/>
        <v>4.166666666666663E-2</v>
      </c>
      <c r="W51" s="57">
        <f t="shared" si="8"/>
        <v>0.12499999999999989</v>
      </c>
    </row>
    <row r="52" spans="3:23" ht="15.75" x14ac:dyDescent="0.25">
      <c r="C52" s="49" t="s">
        <v>193</v>
      </c>
      <c r="D52" s="50">
        <v>43294</v>
      </c>
      <c r="E52" s="51">
        <v>0.29166666666666669</v>
      </c>
      <c r="F52" s="51">
        <v>0.33333333333333331</v>
      </c>
      <c r="G52" s="52">
        <f t="shared" si="1"/>
        <v>4.166666666666663E-2</v>
      </c>
      <c r="H52" s="53">
        <f t="shared" si="2"/>
        <v>43295</v>
      </c>
      <c r="I52" s="53" t="s">
        <v>84</v>
      </c>
      <c r="J52" s="51">
        <v>0.29166666666666669</v>
      </c>
      <c r="K52" s="51">
        <v>0.33333333333333331</v>
      </c>
      <c r="L52" s="52">
        <f t="shared" si="3"/>
        <v>0</v>
      </c>
      <c r="M52" s="54">
        <f t="shared" si="4"/>
        <v>43301</v>
      </c>
      <c r="N52" s="55" t="s">
        <v>85</v>
      </c>
      <c r="O52" s="56">
        <v>0.29166666666666669</v>
      </c>
      <c r="P52" s="56">
        <v>0.33333333333333331</v>
      </c>
      <c r="Q52" s="52">
        <f t="shared" si="5"/>
        <v>4.166666666666663E-2</v>
      </c>
      <c r="R52" s="53">
        <f t="shared" si="6"/>
        <v>43309</v>
      </c>
      <c r="S52" s="53" t="s">
        <v>85</v>
      </c>
      <c r="T52" s="51">
        <v>0.29166666666666669</v>
      </c>
      <c r="U52" s="51">
        <v>0.33333333333333331</v>
      </c>
      <c r="V52" s="52">
        <f t="shared" si="7"/>
        <v>4.166666666666663E-2</v>
      </c>
      <c r="W52" s="57">
        <f t="shared" si="8"/>
        <v>0.12499999999999989</v>
      </c>
    </row>
    <row r="53" spans="3:23" ht="15.75" x14ac:dyDescent="0.25">
      <c r="C53" s="49" t="s">
        <v>194</v>
      </c>
      <c r="D53" s="50">
        <v>43295</v>
      </c>
      <c r="E53" s="51">
        <v>0.29166666666666669</v>
      </c>
      <c r="F53" s="51">
        <v>0.33333333333333331</v>
      </c>
      <c r="G53" s="52">
        <f t="shared" si="1"/>
        <v>4.166666666666663E-2</v>
      </c>
      <c r="H53" s="53">
        <f t="shared" si="2"/>
        <v>43296</v>
      </c>
      <c r="I53" s="53" t="s">
        <v>84</v>
      </c>
      <c r="J53" s="51">
        <v>0.29166666666666669</v>
      </c>
      <c r="K53" s="51">
        <v>0.33333333333333331</v>
      </c>
      <c r="L53" s="52">
        <f t="shared" si="3"/>
        <v>0</v>
      </c>
      <c r="M53" s="54">
        <f t="shared" si="4"/>
        <v>43302</v>
      </c>
      <c r="N53" s="55" t="s">
        <v>85</v>
      </c>
      <c r="O53" s="56">
        <v>0.29166666666666669</v>
      </c>
      <c r="P53" s="56">
        <v>0.33333333333333331</v>
      </c>
      <c r="Q53" s="52">
        <f t="shared" si="5"/>
        <v>4.166666666666663E-2</v>
      </c>
      <c r="R53" s="53">
        <f t="shared" si="6"/>
        <v>43310</v>
      </c>
      <c r="S53" s="53" t="s">
        <v>85</v>
      </c>
      <c r="T53" s="51">
        <v>0.29166666666666669</v>
      </c>
      <c r="U53" s="51">
        <v>0.33333333333333331</v>
      </c>
      <c r="V53" s="52">
        <f t="shared" si="7"/>
        <v>4.166666666666663E-2</v>
      </c>
      <c r="W53" s="57">
        <f t="shared" si="8"/>
        <v>0.12499999999999989</v>
      </c>
    </row>
    <row r="54" spans="3:23" ht="31.5" x14ac:dyDescent="0.25">
      <c r="C54" s="49" t="s">
        <v>195</v>
      </c>
      <c r="D54" s="50">
        <v>43296</v>
      </c>
      <c r="E54" s="51">
        <v>0.29166666666666669</v>
      </c>
      <c r="F54" s="51">
        <v>0.33333333333333331</v>
      </c>
      <c r="G54" s="52">
        <f t="shared" si="1"/>
        <v>4.166666666666663E-2</v>
      </c>
      <c r="H54" s="53">
        <f t="shared" si="2"/>
        <v>43297</v>
      </c>
      <c r="I54" s="53" t="s">
        <v>84</v>
      </c>
      <c r="J54" s="51">
        <v>0.29166666666666669</v>
      </c>
      <c r="K54" s="51">
        <v>0.33333333333333331</v>
      </c>
      <c r="L54" s="52">
        <f t="shared" si="3"/>
        <v>0</v>
      </c>
      <c r="M54" s="54">
        <f t="shared" si="4"/>
        <v>43303</v>
      </c>
      <c r="N54" s="55" t="s">
        <v>85</v>
      </c>
      <c r="O54" s="56">
        <v>0.29166666666666669</v>
      </c>
      <c r="P54" s="56">
        <v>0.33333333333333331</v>
      </c>
      <c r="Q54" s="52">
        <f t="shared" si="5"/>
        <v>4.166666666666663E-2</v>
      </c>
      <c r="R54" s="53">
        <f t="shared" si="6"/>
        <v>43311</v>
      </c>
      <c r="S54" s="53" t="s">
        <v>85</v>
      </c>
      <c r="T54" s="51">
        <v>0.29166666666666669</v>
      </c>
      <c r="U54" s="51">
        <v>0.33333333333333331</v>
      </c>
      <c r="V54" s="52">
        <f t="shared" si="7"/>
        <v>4.166666666666663E-2</v>
      </c>
      <c r="W54" s="57">
        <f t="shared" si="8"/>
        <v>0.12499999999999989</v>
      </c>
    </row>
    <row r="55" spans="3:23" ht="15.75" x14ac:dyDescent="0.25">
      <c r="C55" s="49" t="s">
        <v>196</v>
      </c>
      <c r="D55" s="50">
        <v>43297</v>
      </c>
      <c r="E55" s="51">
        <v>0.29166666666666669</v>
      </c>
      <c r="F55" s="51">
        <v>0.33333333333333331</v>
      </c>
      <c r="G55" s="52">
        <f t="shared" si="1"/>
        <v>4.166666666666663E-2</v>
      </c>
      <c r="H55" s="53">
        <f t="shared" si="2"/>
        <v>43298</v>
      </c>
      <c r="I55" s="53" t="s">
        <v>84</v>
      </c>
      <c r="J55" s="51">
        <v>0.29166666666666669</v>
      </c>
      <c r="K55" s="51">
        <v>0.33333333333333331</v>
      </c>
      <c r="L55" s="52">
        <f t="shared" si="3"/>
        <v>0</v>
      </c>
      <c r="M55" s="54">
        <f t="shared" si="4"/>
        <v>43304</v>
      </c>
      <c r="N55" s="55" t="s">
        <v>85</v>
      </c>
      <c r="O55" s="56">
        <v>0.29166666666666669</v>
      </c>
      <c r="P55" s="56">
        <v>0.33333333333333331</v>
      </c>
      <c r="Q55" s="52">
        <f t="shared" si="5"/>
        <v>4.166666666666663E-2</v>
      </c>
      <c r="R55" s="53">
        <f t="shared" si="6"/>
        <v>43312</v>
      </c>
      <c r="S55" s="53" t="s">
        <v>85</v>
      </c>
      <c r="T55" s="51">
        <v>0.29166666666666669</v>
      </c>
      <c r="U55" s="51">
        <v>0.33333333333333331</v>
      </c>
      <c r="V55" s="52">
        <f t="shared" si="7"/>
        <v>4.166666666666663E-2</v>
      </c>
      <c r="W55" s="57">
        <f t="shared" si="8"/>
        <v>0.12499999999999989</v>
      </c>
    </row>
    <row r="56" spans="3:23" ht="15.75" x14ac:dyDescent="0.25">
      <c r="C56" s="49" t="s">
        <v>197</v>
      </c>
      <c r="D56" s="50">
        <v>43298</v>
      </c>
      <c r="E56" s="51">
        <v>0.29166666666666669</v>
      </c>
      <c r="F56" s="51">
        <v>0.33333333333333331</v>
      </c>
      <c r="G56" s="52">
        <f t="shared" si="1"/>
        <v>4.166666666666663E-2</v>
      </c>
      <c r="H56" s="53">
        <f t="shared" si="2"/>
        <v>43299</v>
      </c>
      <c r="I56" s="53" t="s">
        <v>84</v>
      </c>
      <c r="J56" s="51">
        <v>0.29166666666666669</v>
      </c>
      <c r="K56" s="51">
        <v>0.33333333333333331</v>
      </c>
      <c r="L56" s="52">
        <f t="shared" si="3"/>
        <v>0</v>
      </c>
      <c r="M56" s="54">
        <f t="shared" si="4"/>
        <v>43305</v>
      </c>
      <c r="N56" s="55" t="s">
        <v>85</v>
      </c>
      <c r="O56" s="56">
        <v>0.29166666666666669</v>
      </c>
      <c r="P56" s="56">
        <v>0.33333333333333331</v>
      </c>
      <c r="Q56" s="52">
        <f t="shared" si="5"/>
        <v>4.166666666666663E-2</v>
      </c>
      <c r="R56" s="53">
        <f t="shared" si="6"/>
        <v>43313</v>
      </c>
      <c r="S56" s="53" t="s">
        <v>85</v>
      </c>
      <c r="T56" s="51">
        <v>0.29166666666666669</v>
      </c>
      <c r="U56" s="51">
        <v>0.33333333333333331</v>
      </c>
      <c r="V56" s="52">
        <f t="shared" si="7"/>
        <v>4.166666666666663E-2</v>
      </c>
      <c r="W56" s="57">
        <f t="shared" si="8"/>
        <v>0.12499999999999989</v>
      </c>
    </row>
    <row r="57" spans="3:23" ht="31.5" x14ac:dyDescent="0.25">
      <c r="C57" s="49" t="s">
        <v>198</v>
      </c>
      <c r="D57" s="50">
        <v>43299</v>
      </c>
      <c r="E57" s="51">
        <v>0.29166666666666669</v>
      </c>
      <c r="F57" s="51">
        <v>0.33333333333333331</v>
      </c>
      <c r="G57" s="52">
        <f t="shared" si="1"/>
        <v>4.166666666666663E-2</v>
      </c>
      <c r="H57" s="53">
        <f t="shared" si="2"/>
        <v>43300</v>
      </c>
      <c r="I57" s="53" t="s">
        <v>84</v>
      </c>
      <c r="J57" s="51">
        <v>0.29166666666666669</v>
      </c>
      <c r="K57" s="51">
        <v>0.33333333333333331</v>
      </c>
      <c r="L57" s="52">
        <f t="shared" si="3"/>
        <v>0</v>
      </c>
      <c r="M57" s="54">
        <f t="shared" si="4"/>
        <v>43306</v>
      </c>
      <c r="N57" s="55" t="s">
        <v>85</v>
      </c>
      <c r="O57" s="56">
        <v>0.29166666666666669</v>
      </c>
      <c r="P57" s="56">
        <v>0.33333333333333331</v>
      </c>
      <c r="Q57" s="52">
        <f t="shared" si="5"/>
        <v>4.166666666666663E-2</v>
      </c>
      <c r="R57" s="53">
        <f t="shared" si="6"/>
        <v>43314</v>
      </c>
      <c r="S57" s="53" t="s">
        <v>85</v>
      </c>
      <c r="T57" s="51">
        <v>0.29166666666666669</v>
      </c>
      <c r="U57" s="51">
        <v>0.33333333333333331</v>
      </c>
      <c r="V57" s="52">
        <f t="shared" si="7"/>
        <v>4.166666666666663E-2</v>
      </c>
      <c r="W57" s="57">
        <f t="shared" si="8"/>
        <v>0.12499999999999989</v>
      </c>
    </row>
    <row r="58" spans="3:23" ht="15.75" x14ac:dyDescent="0.25">
      <c r="C58" s="49" t="s">
        <v>199</v>
      </c>
      <c r="D58" s="50">
        <v>43300</v>
      </c>
      <c r="E58" s="51">
        <v>0.29166666666666669</v>
      </c>
      <c r="F58" s="51">
        <v>0.33333333333333331</v>
      </c>
      <c r="G58" s="52">
        <f t="shared" si="1"/>
        <v>4.166666666666663E-2</v>
      </c>
      <c r="H58" s="53">
        <f t="shared" si="2"/>
        <v>43301</v>
      </c>
      <c r="I58" s="53" t="s">
        <v>84</v>
      </c>
      <c r="J58" s="51">
        <v>0.29166666666666669</v>
      </c>
      <c r="K58" s="51">
        <v>0.33333333333333331</v>
      </c>
      <c r="L58" s="52">
        <f t="shared" si="3"/>
        <v>0</v>
      </c>
      <c r="M58" s="54">
        <f t="shared" si="4"/>
        <v>43307</v>
      </c>
      <c r="N58" s="55" t="s">
        <v>85</v>
      </c>
      <c r="O58" s="56">
        <v>0.29166666666666669</v>
      </c>
      <c r="P58" s="56">
        <v>0.33333333333333331</v>
      </c>
      <c r="Q58" s="52">
        <f t="shared" si="5"/>
        <v>4.166666666666663E-2</v>
      </c>
      <c r="R58" s="53">
        <f t="shared" si="6"/>
        <v>43315</v>
      </c>
      <c r="S58" s="53" t="s">
        <v>85</v>
      </c>
      <c r="T58" s="51">
        <v>0.29166666666666669</v>
      </c>
      <c r="U58" s="51">
        <v>0.33333333333333331</v>
      </c>
      <c r="V58" s="52">
        <f t="shared" si="7"/>
        <v>4.166666666666663E-2</v>
      </c>
      <c r="W58" s="57">
        <f t="shared" si="8"/>
        <v>0.12499999999999989</v>
      </c>
    </row>
    <row r="59" spans="3:23" ht="15.75" x14ac:dyDescent="0.25">
      <c r="C59" s="49" t="s">
        <v>200</v>
      </c>
      <c r="D59" s="50">
        <v>43301</v>
      </c>
      <c r="E59" s="51">
        <v>0.29166666666666669</v>
      </c>
      <c r="F59" s="51">
        <v>0.33333333333333331</v>
      </c>
      <c r="G59" s="52">
        <f t="shared" si="1"/>
        <v>4.166666666666663E-2</v>
      </c>
      <c r="H59" s="53">
        <f t="shared" si="2"/>
        <v>43302</v>
      </c>
      <c r="I59" s="53" t="s">
        <v>84</v>
      </c>
      <c r="J59" s="51">
        <v>0.29166666666666669</v>
      </c>
      <c r="K59" s="51">
        <v>0.33333333333333331</v>
      </c>
      <c r="L59" s="52">
        <f t="shared" si="3"/>
        <v>0</v>
      </c>
      <c r="M59" s="54">
        <f t="shared" si="4"/>
        <v>43308</v>
      </c>
      <c r="N59" s="55" t="s">
        <v>85</v>
      </c>
      <c r="O59" s="56">
        <v>0.29166666666666669</v>
      </c>
      <c r="P59" s="56">
        <v>0.33333333333333331</v>
      </c>
      <c r="Q59" s="52">
        <f t="shared" si="5"/>
        <v>4.166666666666663E-2</v>
      </c>
      <c r="R59" s="53">
        <f t="shared" si="6"/>
        <v>43316</v>
      </c>
      <c r="S59" s="53" t="s">
        <v>85</v>
      </c>
      <c r="T59" s="51">
        <v>0.29166666666666669</v>
      </c>
      <c r="U59" s="51">
        <v>0.33333333333333331</v>
      </c>
      <c r="V59" s="52">
        <f t="shared" si="7"/>
        <v>4.166666666666663E-2</v>
      </c>
      <c r="W59" s="57">
        <f t="shared" si="8"/>
        <v>0.12499999999999989</v>
      </c>
    </row>
    <row r="60" spans="3:23" ht="15.75" x14ac:dyDescent="0.25">
      <c r="C60" s="49" t="s">
        <v>201</v>
      </c>
      <c r="D60" s="50">
        <v>43302</v>
      </c>
      <c r="E60" s="51">
        <v>0.29166666666666669</v>
      </c>
      <c r="F60" s="51">
        <v>0.33333333333333331</v>
      </c>
      <c r="G60" s="52">
        <f t="shared" si="1"/>
        <v>4.166666666666663E-2</v>
      </c>
      <c r="H60" s="53">
        <f t="shared" si="2"/>
        <v>43303</v>
      </c>
      <c r="I60" s="53" t="s">
        <v>84</v>
      </c>
      <c r="J60" s="51">
        <v>0.29166666666666669</v>
      </c>
      <c r="K60" s="51">
        <v>0.33333333333333331</v>
      </c>
      <c r="L60" s="52">
        <f t="shared" si="3"/>
        <v>0</v>
      </c>
      <c r="M60" s="54">
        <f t="shared" si="4"/>
        <v>43309</v>
      </c>
      <c r="N60" s="55" t="s">
        <v>85</v>
      </c>
      <c r="O60" s="56">
        <v>0.29166666666666669</v>
      </c>
      <c r="P60" s="56">
        <v>0.33333333333333331</v>
      </c>
      <c r="Q60" s="52">
        <f t="shared" si="5"/>
        <v>4.166666666666663E-2</v>
      </c>
      <c r="R60" s="53">
        <f t="shared" si="6"/>
        <v>43317</v>
      </c>
      <c r="S60" s="53" t="s">
        <v>85</v>
      </c>
      <c r="T60" s="51">
        <v>0.29166666666666669</v>
      </c>
      <c r="U60" s="51">
        <v>0.33333333333333331</v>
      </c>
      <c r="V60" s="52">
        <f t="shared" si="7"/>
        <v>4.166666666666663E-2</v>
      </c>
      <c r="W60" s="57">
        <f t="shared" si="8"/>
        <v>0.12499999999999989</v>
      </c>
    </row>
    <row r="61" spans="3:23" ht="31.5" x14ac:dyDescent="0.25">
      <c r="C61" s="49" t="s">
        <v>202</v>
      </c>
      <c r="D61" s="50">
        <v>43303</v>
      </c>
      <c r="E61" s="51">
        <v>0.29166666666666669</v>
      </c>
      <c r="F61" s="51">
        <v>0.33333333333333331</v>
      </c>
      <c r="G61" s="52">
        <f t="shared" si="1"/>
        <v>4.166666666666663E-2</v>
      </c>
      <c r="H61" s="53">
        <f t="shared" si="2"/>
        <v>43304</v>
      </c>
      <c r="I61" s="53" t="s">
        <v>84</v>
      </c>
      <c r="J61" s="51">
        <v>0.29166666666666669</v>
      </c>
      <c r="K61" s="51">
        <v>0.33333333333333331</v>
      </c>
      <c r="L61" s="52">
        <f t="shared" si="3"/>
        <v>0</v>
      </c>
      <c r="M61" s="54">
        <f t="shared" si="4"/>
        <v>43310</v>
      </c>
      <c r="N61" s="55" t="s">
        <v>85</v>
      </c>
      <c r="O61" s="56">
        <v>0.29166666666666669</v>
      </c>
      <c r="P61" s="56">
        <v>0.33333333333333331</v>
      </c>
      <c r="Q61" s="52">
        <f t="shared" si="5"/>
        <v>4.166666666666663E-2</v>
      </c>
      <c r="R61" s="53">
        <f t="shared" si="6"/>
        <v>43318</v>
      </c>
      <c r="S61" s="53" t="s">
        <v>85</v>
      </c>
      <c r="T61" s="51">
        <v>0.29166666666666669</v>
      </c>
      <c r="U61" s="51">
        <v>0.33333333333333331</v>
      </c>
      <c r="V61" s="52">
        <f t="shared" si="7"/>
        <v>4.166666666666663E-2</v>
      </c>
      <c r="W61" s="57">
        <f t="shared" si="8"/>
        <v>0.12499999999999989</v>
      </c>
    </row>
    <row r="62" spans="3:23" ht="15.75" x14ac:dyDescent="0.25">
      <c r="C62" s="49" t="s">
        <v>203</v>
      </c>
      <c r="D62" s="50">
        <v>43304</v>
      </c>
      <c r="E62" s="51">
        <v>0.29166666666666669</v>
      </c>
      <c r="F62" s="51">
        <v>0.33333333333333331</v>
      </c>
      <c r="G62" s="52">
        <f t="shared" si="1"/>
        <v>4.166666666666663E-2</v>
      </c>
      <c r="H62" s="53">
        <f t="shared" si="2"/>
        <v>43305</v>
      </c>
      <c r="I62" s="53" t="s">
        <v>84</v>
      </c>
      <c r="J62" s="51">
        <v>0.29166666666666669</v>
      </c>
      <c r="K62" s="51">
        <v>0.33333333333333331</v>
      </c>
      <c r="L62" s="52">
        <f t="shared" si="3"/>
        <v>0</v>
      </c>
      <c r="M62" s="54">
        <f t="shared" si="4"/>
        <v>43311</v>
      </c>
      <c r="N62" s="55" t="s">
        <v>85</v>
      </c>
      <c r="O62" s="56">
        <v>0.29166666666666669</v>
      </c>
      <c r="P62" s="56">
        <v>0.33333333333333331</v>
      </c>
      <c r="Q62" s="52">
        <f t="shared" si="5"/>
        <v>4.166666666666663E-2</v>
      </c>
      <c r="R62" s="53">
        <f t="shared" si="6"/>
        <v>43319</v>
      </c>
      <c r="S62" s="53" t="s">
        <v>85</v>
      </c>
      <c r="T62" s="51">
        <v>0.29166666666666669</v>
      </c>
      <c r="U62" s="51">
        <v>0.33333333333333331</v>
      </c>
      <c r="V62" s="52">
        <f t="shared" si="7"/>
        <v>4.166666666666663E-2</v>
      </c>
      <c r="W62" s="57">
        <f t="shared" si="8"/>
        <v>0.12499999999999989</v>
      </c>
    </row>
    <row r="63" spans="3:23" ht="31.5" x14ac:dyDescent="0.25">
      <c r="C63" s="49" t="s">
        <v>204</v>
      </c>
      <c r="D63" s="50">
        <v>43305</v>
      </c>
      <c r="E63" s="51">
        <v>0.29166666666666669</v>
      </c>
      <c r="F63" s="51">
        <v>0.33333333333333331</v>
      </c>
      <c r="G63" s="52">
        <f t="shared" si="1"/>
        <v>4.166666666666663E-2</v>
      </c>
      <c r="H63" s="53">
        <f t="shared" si="2"/>
        <v>43306</v>
      </c>
      <c r="I63" s="53" t="s">
        <v>84</v>
      </c>
      <c r="J63" s="51">
        <v>0.29166666666666669</v>
      </c>
      <c r="K63" s="51">
        <v>0.33333333333333331</v>
      </c>
      <c r="L63" s="52">
        <f t="shared" si="3"/>
        <v>0</v>
      </c>
      <c r="M63" s="54">
        <f t="shared" si="4"/>
        <v>43312</v>
      </c>
      <c r="N63" s="55" t="s">
        <v>85</v>
      </c>
      <c r="O63" s="56">
        <v>0.29166666666666669</v>
      </c>
      <c r="P63" s="56">
        <v>0.33333333333333331</v>
      </c>
      <c r="Q63" s="52">
        <f t="shared" si="5"/>
        <v>4.166666666666663E-2</v>
      </c>
      <c r="R63" s="53">
        <f t="shared" si="6"/>
        <v>43320</v>
      </c>
      <c r="S63" s="53" t="s">
        <v>85</v>
      </c>
      <c r="T63" s="51">
        <v>0.29166666666666669</v>
      </c>
      <c r="U63" s="51">
        <v>0.33333333333333331</v>
      </c>
      <c r="V63" s="52">
        <f t="shared" si="7"/>
        <v>4.166666666666663E-2</v>
      </c>
      <c r="W63" s="57">
        <f t="shared" si="8"/>
        <v>0.12499999999999989</v>
      </c>
    </row>
    <row r="64" spans="3:23" ht="47.25" x14ac:dyDescent="0.25">
      <c r="C64" s="49" t="s">
        <v>205</v>
      </c>
      <c r="D64" s="50">
        <v>43306</v>
      </c>
      <c r="E64" s="51">
        <v>0.29166666666666669</v>
      </c>
      <c r="F64" s="51">
        <v>0.33333333333333331</v>
      </c>
      <c r="G64" s="52">
        <f t="shared" si="1"/>
        <v>4.166666666666663E-2</v>
      </c>
      <c r="H64" s="53">
        <f t="shared" si="2"/>
        <v>43307</v>
      </c>
      <c r="I64" s="53" t="s">
        <v>84</v>
      </c>
      <c r="J64" s="51">
        <v>0.29166666666666669</v>
      </c>
      <c r="K64" s="51">
        <v>0.33333333333333331</v>
      </c>
      <c r="L64" s="52">
        <f t="shared" si="3"/>
        <v>0</v>
      </c>
      <c r="M64" s="54">
        <f t="shared" si="4"/>
        <v>43313</v>
      </c>
      <c r="N64" s="55" t="s">
        <v>85</v>
      </c>
      <c r="O64" s="56">
        <v>0.29166666666666669</v>
      </c>
      <c r="P64" s="56">
        <v>0.33333333333333331</v>
      </c>
      <c r="Q64" s="52">
        <f t="shared" si="5"/>
        <v>4.166666666666663E-2</v>
      </c>
      <c r="R64" s="53">
        <f t="shared" si="6"/>
        <v>43321</v>
      </c>
      <c r="S64" s="53" t="s">
        <v>85</v>
      </c>
      <c r="T64" s="51">
        <v>0.29166666666666669</v>
      </c>
      <c r="U64" s="51">
        <v>0.33333333333333331</v>
      </c>
      <c r="V64" s="52">
        <f t="shared" si="7"/>
        <v>4.166666666666663E-2</v>
      </c>
      <c r="W64" s="57">
        <f t="shared" si="8"/>
        <v>0.12499999999999989</v>
      </c>
    </row>
    <row r="65" spans="3:23" ht="31.5" x14ac:dyDescent="0.25">
      <c r="C65" s="49" t="s">
        <v>206</v>
      </c>
      <c r="D65" s="50">
        <v>43307</v>
      </c>
      <c r="E65" s="51">
        <v>0.29166666666666669</v>
      </c>
      <c r="F65" s="51">
        <v>0.33333333333333331</v>
      </c>
      <c r="G65" s="52">
        <f t="shared" si="1"/>
        <v>4.166666666666663E-2</v>
      </c>
      <c r="H65" s="53">
        <f t="shared" si="2"/>
        <v>43308</v>
      </c>
      <c r="I65" s="53" t="s">
        <v>84</v>
      </c>
      <c r="J65" s="51">
        <v>0.29166666666666669</v>
      </c>
      <c r="K65" s="51">
        <v>0.33333333333333331</v>
      </c>
      <c r="L65" s="52">
        <f t="shared" si="3"/>
        <v>0</v>
      </c>
      <c r="M65" s="54">
        <f t="shared" si="4"/>
        <v>43314</v>
      </c>
      <c r="N65" s="55" t="s">
        <v>85</v>
      </c>
      <c r="O65" s="56">
        <v>0.29166666666666669</v>
      </c>
      <c r="P65" s="56">
        <v>0.33333333333333331</v>
      </c>
      <c r="Q65" s="52">
        <f t="shared" si="5"/>
        <v>4.166666666666663E-2</v>
      </c>
      <c r="R65" s="53">
        <f t="shared" si="6"/>
        <v>43322</v>
      </c>
      <c r="S65" s="53" t="s">
        <v>85</v>
      </c>
      <c r="T65" s="51">
        <v>0.29166666666666669</v>
      </c>
      <c r="U65" s="51">
        <v>0.33333333333333331</v>
      </c>
      <c r="V65" s="52">
        <f t="shared" si="7"/>
        <v>4.166666666666663E-2</v>
      </c>
      <c r="W65" s="57">
        <f t="shared" si="8"/>
        <v>0.12499999999999989</v>
      </c>
    </row>
    <row r="66" spans="3:23" ht="31.5" x14ac:dyDescent="0.25">
      <c r="C66" s="49" t="s">
        <v>207</v>
      </c>
      <c r="D66" s="50">
        <v>43308</v>
      </c>
      <c r="E66" s="51">
        <v>0.29166666666666669</v>
      </c>
      <c r="F66" s="51">
        <v>0.33333333333333331</v>
      </c>
      <c r="G66" s="52">
        <f t="shared" si="1"/>
        <v>4.166666666666663E-2</v>
      </c>
      <c r="H66" s="53">
        <f t="shared" si="2"/>
        <v>43309</v>
      </c>
      <c r="I66" s="53" t="s">
        <v>84</v>
      </c>
      <c r="J66" s="51">
        <v>0.29166666666666669</v>
      </c>
      <c r="K66" s="51">
        <v>0.33333333333333331</v>
      </c>
      <c r="L66" s="52">
        <f t="shared" si="3"/>
        <v>0</v>
      </c>
      <c r="M66" s="54">
        <f t="shared" si="4"/>
        <v>43315</v>
      </c>
      <c r="N66" s="55" t="s">
        <v>85</v>
      </c>
      <c r="O66" s="56">
        <v>0.29166666666666669</v>
      </c>
      <c r="P66" s="56">
        <v>0.33333333333333331</v>
      </c>
      <c r="Q66" s="52">
        <f t="shared" si="5"/>
        <v>4.166666666666663E-2</v>
      </c>
      <c r="R66" s="53">
        <f t="shared" si="6"/>
        <v>43323</v>
      </c>
      <c r="S66" s="53" t="s">
        <v>85</v>
      </c>
      <c r="T66" s="51">
        <v>0.29166666666666669</v>
      </c>
      <c r="U66" s="51">
        <v>0.33333333333333331</v>
      </c>
      <c r="V66" s="52">
        <f t="shared" si="7"/>
        <v>4.166666666666663E-2</v>
      </c>
      <c r="W66" s="57">
        <f t="shared" si="8"/>
        <v>0.12499999999999989</v>
      </c>
    </row>
    <row r="67" spans="3:23" ht="31.5" x14ac:dyDescent="0.25">
      <c r="C67" s="49" t="s">
        <v>208</v>
      </c>
      <c r="D67" s="50">
        <v>43309</v>
      </c>
      <c r="E67" s="51">
        <v>0.29166666666666669</v>
      </c>
      <c r="F67" s="51">
        <v>0.33333333333333331</v>
      </c>
      <c r="G67" s="52">
        <f t="shared" si="1"/>
        <v>4.166666666666663E-2</v>
      </c>
      <c r="H67" s="53">
        <f t="shared" si="2"/>
        <v>43310</v>
      </c>
      <c r="I67" s="53" t="s">
        <v>84</v>
      </c>
      <c r="J67" s="51">
        <v>0.29166666666666669</v>
      </c>
      <c r="K67" s="51">
        <v>0.33333333333333331</v>
      </c>
      <c r="L67" s="52">
        <f t="shared" si="3"/>
        <v>0</v>
      </c>
      <c r="M67" s="54">
        <f t="shared" si="4"/>
        <v>43316</v>
      </c>
      <c r="N67" s="55" t="s">
        <v>85</v>
      </c>
      <c r="O67" s="56">
        <v>0.29166666666666669</v>
      </c>
      <c r="P67" s="56">
        <v>0.33333333333333331</v>
      </c>
      <c r="Q67" s="52">
        <f t="shared" si="5"/>
        <v>4.166666666666663E-2</v>
      </c>
      <c r="R67" s="53">
        <f t="shared" si="6"/>
        <v>43324</v>
      </c>
      <c r="S67" s="53" t="s">
        <v>85</v>
      </c>
      <c r="T67" s="51">
        <v>0.29166666666666669</v>
      </c>
      <c r="U67" s="51">
        <v>0.33333333333333331</v>
      </c>
      <c r="V67" s="52">
        <f t="shared" si="7"/>
        <v>4.166666666666663E-2</v>
      </c>
      <c r="W67" s="57">
        <f t="shared" si="8"/>
        <v>0.12499999999999989</v>
      </c>
    </row>
    <row r="68" spans="3:23" ht="31.5" x14ac:dyDescent="0.25">
      <c r="C68" s="49" t="s">
        <v>209</v>
      </c>
      <c r="D68" s="50">
        <v>43310</v>
      </c>
      <c r="E68" s="51">
        <v>0.29166666666666669</v>
      </c>
      <c r="F68" s="51">
        <v>0.33333333333333331</v>
      </c>
      <c r="G68" s="52">
        <f t="shared" si="1"/>
        <v>4.166666666666663E-2</v>
      </c>
      <c r="H68" s="53">
        <f t="shared" si="2"/>
        <v>43311</v>
      </c>
      <c r="I68" s="53" t="s">
        <v>84</v>
      </c>
      <c r="J68" s="51">
        <v>0.29166666666666669</v>
      </c>
      <c r="K68" s="51">
        <v>0.33333333333333331</v>
      </c>
      <c r="L68" s="52">
        <f t="shared" si="3"/>
        <v>0</v>
      </c>
      <c r="M68" s="54">
        <f t="shared" si="4"/>
        <v>43317</v>
      </c>
      <c r="N68" s="55" t="s">
        <v>85</v>
      </c>
      <c r="O68" s="56">
        <v>0.29166666666666669</v>
      </c>
      <c r="P68" s="56">
        <v>0.33333333333333331</v>
      </c>
      <c r="Q68" s="52">
        <f t="shared" si="5"/>
        <v>4.166666666666663E-2</v>
      </c>
      <c r="R68" s="53">
        <f t="shared" si="6"/>
        <v>43325</v>
      </c>
      <c r="S68" s="53" t="s">
        <v>85</v>
      </c>
      <c r="T68" s="51">
        <v>0.29166666666666669</v>
      </c>
      <c r="U68" s="51">
        <v>0.33333333333333331</v>
      </c>
      <c r="V68" s="52">
        <f t="shared" si="7"/>
        <v>4.166666666666663E-2</v>
      </c>
      <c r="W68" s="57">
        <f t="shared" si="8"/>
        <v>0.12499999999999989</v>
      </c>
    </row>
    <row r="69" spans="3:23" ht="31.5" x14ac:dyDescent="0.25">
      <c r="C69" s="49" t="s">
        <v>210</v>
      </c>
      <c r="D69" s="50">
        <v>43311</v>
      </c>
      <c r="E69" s="51">
        <v>0.29166666666666669</v>
      </c>
      <c r="F69" s="51">
        <v>0.33333333333333331</v>
      </c>
      <c r="G69" s="52">
        <f t="shared" si="1"/>
        <v>4.166666666666663E-2</v>
      </c>
      <c r="H69" s="53">
        <f t="shared" si="2"/>
        <v>43312</v>
      </c>
      <c r="I69" s="53" t="s">
        <v>84</v>
      </c>
      <c r="J69" s="51">
        <v>0.29166666666666669</v>
      </c>
      <c r="K69" s="51">
        <v>0.33333333333333331</v>
      </c>
      <c r="L69" s="52">
        <f t="shared" si="3"/>
        <v>0</v>
      </c>
      <c r="M69" s="54">
        <f t="shared" si="4"/>
        <v>43318</v>
      </c>
      <c r="N69" s="55" t="s">
        <v>85</v>
      </c>
      <c r="O69" s="56">
        <v>0.29166666666666669</v>
      </c>
      <c r="P69" s="56">
        <v>0.33333333333333331</v>
      </c>
      <c r="Q69" s="52">
        <f t="shared" si="5"/>
        <v>4.166666666666663E-2</v>
      </c>
      <c r="R69" s="53">
        <f t="shared" si="6"/>
        <v>43326</v>
      </c>
      <c r="S69" s="53" t="s">
        <v>85</v>
      </c>
      <c r="T69" s="51">
        <v>0.29166666666666669</v>
      </c>
      <c r="U69" s="51">
        <v>0.33333333333333331</v>
      </c>
      <c r="V69" s="52">
        <f t="shared" si="7"/>
        <v>4.166666666666663E-2</v>
      </c>
      <c r="W69" s="57">
        <f t="shared" si="8"/>
        <v>0.12499999999999989</v>
      </c>
    </row>
    <row r="70" spans="3:23" ht="47.25" x14ac:dyDescent="0.25">
      <c r="C70" s="49" t="s">
        <v>211</v>
      </c>
      <c r="D70" s="50">
        <v>43312</v>
      </c>
      <c r="E70" s="51">
        <v>0.29166666666666669</v>
      </c>
      <c r="F70" s="51">
        <v>0.33333333333333331</v>
      </c>
      <c r="G70" s="52">
        <f t="shared" si="1"/>
        <v>4.166666666666663E-2</v>
      </c>
      <c r="H70" s="53">
        <f t="shared" si="2"/>
        <v>43313</v>
      </c>
      <c r="I70" s="53" t="s">
        <v>84</v>
      </c>
      <c r="J70" s="51">
        <v>0.29166666666666669</v>
      </c>
      <c r="K70" s="51">
        <v>0.33333333333333331</v>
      </c>
      <c r="L70" s="52">
        <f t="shared" si="3"/>
        <v>0</v>
      </c>
      <c r="M70" s="54">
        <f t="shared" si="4"/>
        <v>43319</v>
      </c>
      <c r="N70" s="55" t="s">
        <v>85</v>
      </c>
      <c r="O70" s="56">
        <v>0.29166666666666669</v>
      </c>
      <c r="P70" s="56">
        <v>0.33333333333333331</v>
      </c>
      <c r="Q70" s="52">
        <f t="shared" si="5"/>
        <v>4.166666666666663E-2</v>
      </c>
      <c r="R70" s="53">
        <f t="shared" si="6"/>
        <v>43327</v>
      </c>
      <c r="S70" s="53" t="s">
        <v>85</v>
      </c>
      <c r="T70" s="51">
        <v>0.29166666666666669</v>
      </c>
      <c r="U70" s="51">
        <v>0.33333333333333331</v>
      </c>
      <c r="V70" s="52">
        <f t="shared" si="7"/>
        <v>4.166666666666663E-2</v>
      </c>
      <c r="W70" s="57">
        <f t="shared" si="8"/>
        <v>0.12499999999999989</v>
      </c>
    </row>
    <row r="71" spans="3:23" ht="31.5" x14ac:dyDescent="0.25">
      <c r="C71" s="49" t="s">
        <v>212</v>
      </c>
      <c r="D71" s="50">
        <v>43313</v>
      </c>
      <c r="E71" s="51">
        <v>0.29166666666666669</v>
      </c>
      <c r="F71" s="51">
        <v>0.33333333333333331</v>
      </c>
      <c r="G71" s="52">
        <f t="shared" si="1"/>
        <v>4.166666666666663E-2</v>
      </c>
      <c r="H71" s="53">
        <f t="shared" si="2"/>
        <v>43314</v>
      </c>
      <c r="I71" s="53" t="s">
        <v>84</v>
      </c>
      <c r="J71" s="51">
        <v>0.29166666666666669</v>
      </c>
      <c r="K71" s="51">
        <v>0.33333333333333331</v>
      </c>
      <c r="L71" s="52">
        <f t="shared" si="3"/>
        <v>0</v>
      </c>
      <c r="M71" s="54">
        <f t="shared" si="4"/>
        <v>43320</v>
      </c>
      <c r="N71" s="55" t="s">
        <v>85</v>
      </c>
      <c r="O71" s="56">
        <v>0.29166666666666669</v>
      </c>
      <c r="P71" s="56">
        <v>0.33333333333333331</v>
      </c>
      <c r="Q71" s="52">
        <f t="shared" si="5"/>
        <v>4.166666666666663E-2</v>
      </c>
      <c r="R71" s="53">
        <f t="shared" si="6"/>
        <v>43328</v>
      </c>
      <c r="S71" s="53" t="s">
        <v>85</v>
      </c>
      <c r="T71" s="51">
        <v>0.29166666666666669</v>
      </c>
      <c r="U71" s="51">
        <v>0.33333333333333331</v>
      </c>
      <c r="V71" s="52">
        <f t="shared" si="7"/>
        <v>4.166666666666663E-2</v>
      </c>
      <c r="W71" s="57">
        <f t="shared" si="8"/>
        <v>0.12499999999999989</v>
      </c>
    </row>
    <row r="72" spans="3:23" ht="15.75" x14ac:dyDescent="0.25">
      <c r="C72" s="49" t="s">
        <v>213</v>
      </c>
      <c r="D72" s="50">
        <v>43314</v>
      </c>
      <c r="E72" s="51">
        <v>0.29166666666666669</v>
      </c>
      <c r="F72" s="51">
        <v>0.33333333333333331</v>
      </c>
      <c r="G72" s="52">
        <f t="shared" ref="G72:G135" si="9">F72-E72</f>
        <v>4.166666666666663E-2</v>
      </c>
      <c r="H72" s="53">
        <f t="shared" ref="H72:H135" si="10">IF(D72="","",D72+DAY(1))</f>
        <v>43315</v>
      </c>
      <c r="I72" s="53" t="s">
        <v>84</v>
      </c>
      <c r="J72" s="51">
        <v>0.29166666666666669</v>
      </c>
      <c r="K72" s="51">
        <v>0.33333333333333331</v>
      </c>
      <c r="L72" s="52">
        <f t="shared" ref="L72:L135" si="11">IF(I72="sim",K72-J72,0)</f>
        <v>0</v>
      </c>
      <c r="M72" s="54">
        <f t="shared" ref="M72:M135" si="12">IF(D72="","",D72+DAY(7))</f>
        <v>43321</v>
      </c>
      <c r="N72" s="55" t="s">
        <v>85</v>
      </c>
      <c r="O72" s="56">
        <v>0.29166666666666669</v>
      </c>
      <c r="P72" s="56">
        <v>0.33333333333333331</v>
      </c>
      <c r="Q72" s="52">
        <f t="shared" ref="Q72:Q135" si="13">IF(N72="sim",P72-O72,0)</f>
        <v>4.166666666666663E-2</v>
      </c>
      <c r="R72" s="53">
        <f t="shared" ref="R72:R135" si="14">IF(D72="","",D72+DAY(15))</f>
        <v>43329</v>
      </c>
      <c r="S72" s="53" t="s">
        <v>85</v>
      </c>
      <c r="T72" s="51">
        <v>0.29166666666666669</v>
      </c>
      <c r="U72" s="51">
        <v>0.33333333333333331</v>
      </c>
      <c r="V72" s="52">
        <f t="shared" ref="V72:V135" si="15">IF(S72="sim",U72-T72,0)</f>
        <v>4.166666666666663E-2</v>
      </c>
      <c r="W72" s="57">
        <f t="shared" ref="W72:W135" si="16">G72+L72+Q72+V72</f>
        <v>0.12499999999999989</v>
      </c>
    </row>
    <row r="73" spans="3:23" ht="15.75" x14ac:dyDescent="0.25">
      <c r="C73" s="49" t="s">
        <v>214</v>
      </c>
      <c r="D73" s="50">
        <v>43315</v>
      </c>
      <c r="E73" s="51">
        <v>0.29166666666666669</v>
      </c>
      <c r="F73" s="51">
        <v>0.33333333333333331</v>
      </c>
      <c r="G73" s="52">
        <f t="shared" si="9"/>
        <v>4.166666666666663E-2</v>
      </c>
      <c r="H73" s="53">
        <f t="shared" si="10"/>
        <v>43316</v>
      </c>
      <c r="I73" s="53" t="s">
        <v>84</v>
      </c>
      <c r="J73" s="51">
        <v>0.29166666666666669</v>
      </c>
      <c r="K73" s="51">
        <v>0.33333333333333331</v>
      </c>
      <c r="L73" s="52">
        <f t="shared" si="11"/>
        <v>0</v>
      </c>
      <c r="M73" s="54">
        <f t="shared" si="12"/>
        <v>43322</v>
      </c>
      <c r="N73" s="55" t="s">
        <v>85</v>
      </c>
      <c r="O73" s="56">
        <v>0.29166666666666669</v>
      </c>
      <c r="P73" s="56">
        <v>0.33333333333333331</v>
      </c>
      <c r="Q73" s="52">
        <f t="shared" si="13"/>
        <v>4.166666666666663E-2</v>
      </c>
      <c r="R73" s="53">
        <f t="shared" si="14"/>
        <v>43330</v>
      </c>
      <c r="S73" s="53" t="s">
        <v>85</v>
      </c>
      <c r="T73" s="51">
        <v>0.29166666666666669</v>
      </c>
      <c r="U73" s="51">
        <v>0.33333333333333331</v>
      </c>
      <c r="V73" s="52">
        <f t="shared" si="15"/>
        <v>4.166666666666663E-2</v>
      </c>
      <c r="W73" s="57">
        <f t="shared" si="16"/>
        <v>0.12499999999999989</v>
      </c>
    </row>
    <row r="74" spans="3:23" ht="15.75" x14ac:dyDescent="0.25">
      <c r="C74" s="49" t="s">
        <v>215</v>
      </c>
      <c r="D74" s="50">
        <v>43316</v>
      </c>
      <c r="E74" s="51">
        <v>0.29166666666666669</v>
      </c>
      <c r="F74" s="51">
        <v>0.33333333333333331</v>
      </c>
      <c r="G74" s="52">
        <f t="shared" si="9"/>
        <v>4.166666666666663E-2</v>
      </c>
      <c r="H74" s="53">
        <f t="shared" si="10"/>
        <v>43317</v>
      </c>
      <c r="I74" s="53" t="s">
        <v>84</v>
      </c>
      <c r="J74" s="51">
        <v>0.29166666666666669</v>
      </c>
      <c r="K74" s="51">
        <v>0.33333333333333331</v>
      </c>
      <c r="L74" s="52">
        <f t="shared" si="11"/>
        <v>0</v>
      </c>
      <c r="M74" s="54">
        <f t="shared" si="12"/>
        <v>43323</v>
      </c>
      <c r="N74" s="55" t="s">
        <v>85</v>
      </c>
      <c r="O74" s="56">
        <v>0.29166666666666669</v>
      </c>
      <c r="P74" s="56">
        <v>0.33333333333333331</v>
      </c>
      <c r="Q74" s="52">
        <f t="shared" si="13"/>
        <v>4.166666666666663E-2</v>
      </c>
      <c r="R74" s="53">
        <f t="shared" si="14"/>
        <v>43331</v>
      </c>
      <c r="S74" s="53" t="s">
        <v>85</v>
      </c>
      <c r="T74" s="51">
        <v>0.29166666666666669</v>
      </c>
      <c r="U74" s="51">
        <v>0.33333333333333331</v>
      </c>
      <c r="V74" s="52">
        <f t="shared" si="15"/>
        <v>4.166666666666663E-2</v>
      </c>
      <c r="W74" s="57">
        <f t="shared" si="16"/>
        <v>0.12499999999999989</v>
      </c>
    </row>
    <row r="75" spans="3:23" ht="15.75" x14ac:dyDescent="0.25">
      <c r="C75" s="49" t="s">
        <v>216</v>
      </c>
      <c r="D75" s="50">
        <v>43317</v>
      </c>
      <c r="E75" s="51">
        <v>0.29166666666666669</v>
      </c>
      <c r="F75" s="51">
        <v>0.33333333333333331</v>
      </c>
      <c r="G75" s="52">
        <f t="shared" si="9"/>
        <v>4.166666666666663E-2</v>
      </c>
      <c r="H75" s="53">
        <f t="shared" si="10"/>
        <v>43318</v>
      </c>
      <c r="I75" s="53" t="s">
        <v>84</v>
      </c>
      <c r="J75" s="51">
        <v>0.29166666666666669</v>
      </c>
      <c r="K75" s="51">
        <v>0.33333333333333331</v>
      </c>
      <c r="L75" s="52">
        <f t="shared" si="11"/>
        <v>0</v>
      </c>
      <c r="M75" s="54">
        <f t="shared" si="12"/>
        <v>43324</v>
      </c>
      <c r="N75" s="55" t="s">
        <v>85</v>
      </c>
      <c r="O75" s="56">
        <v>0.29166666666666669</v>
      </c>
      <c r="P75" s="56">
        <v>0.33333333333333331</v>
      </c>
      <c r="Q75" s="52">
        <f t="shared" si="13"/>
        <v>4.166666666666663E-2</v>
      </c>
      <c r="R75" s="53">
        <f t="shared" si="14"/>
        <v>43332</v>
      </c>
      <c r="S75" s="53" t="s">
        <v>85</v>
      </c>
      <c r="T75" s="51">
        <v>0.29166666666666669</v>
      </c>
      <c r="U75" s="51">
        <v>0.33333333333333331</v>
      </c>
      <c r="V75" s="52">
        <f t="shared" si="15"/>
        <v>4.166666666666663E-2</v>
      </c>
      <c r="W75" s="57">
        <f t="shared" si="16"/>
        <v>0.12499999999999989</v>
      </c>
    </row>
    <row r="76" spans="3:23" ht="31.5" x14ac:dyDescent="0.25">
      <c r="C76" s="49" t="s">
        <v>217</v>
      </c>
      <c r="D76" s="50">
        <v>43318</v>
      </c>
      <c r="E76" s="51">
        <v>0.29166666666666669</v>
      </c>
      <c r="F76" s="51">
        <v>0.33333333333333331</v>
      </c>
      <c r="G76" s="52">
        <f t="shared" si="9"/>
        <v>4.166666666666663E-2</v>
      </c>
      <c r="H76" s="53">
        <f t="shared" si="10"/>
        <v>43319</v>
      </c>
      <c r="I76" s="53" t="s">
        <v>84</v>
      </c>
      <c r="J76" s="51">
        <v>0.29166666666666669</v>
      </c>
      <c r="K76" s="51">
        <v>0.33333333333333331</v>
      </c>
      <c r="L76" s="52">
        <f t="shared" si="11"/>
        <v>0</v>
      </c>
      <c r="M76" s="54">
        <f t="shared" si="12"/>
        <v>43325</v>
      </c>
      <c r="N76" s="55" t="s">
        <v>85</v>
      </c>
      <c r="O76" s="56">
        <v>0.29166666666666669</v>
      </c>
      <c r="P76" s="56">
        <v>0.33333333333333331</v>
      </c>
      <c r="Q76" s="52">
        <f t="shared" si="13"/>
        <v>4.166666666666663E-2</v>
      </c>
      <c r="R76" s="53">
        <f t="shared" si="14"/>
        <v>43333</v>
      </c>
      <c r="S76" s="53" t="s">
        <v>85</v>
      </c>
      <c r="T76" s="51">
        <v>0.29166666666666669</v>
      </c>
      <c r="U76" s="51">
        <v>0.33333333333333331</v>
      </c>
      <c r="V76" s="52">
        <f t="shared" si="15"/>
        <v>4.166666666666663E-2</v>
      </c>
      <c r="W76" s="57">
        <f t="shared" si="16"/>
        <v>0.12499999999999989</v>
      </c>
    </row>
    <row r="77" spans="3:23" ht="15.75" x14ac:dyDescent="0.25">
      <c r="C77" s="49" t="s">
        <v>218</v>
      </c>
      <c r="D77" s="50">
        <v>43319</v>
      </c>
      <c r="E77" s="51">
        <v>0.29166666666666669</v>
      </c>
      <c r="F77" s="51">
        <v>0.33333333333333331</v>
      </c>
      <c r="G77" s="52">
        <f t="shared" si="9"/>
        <v>4.166666666666663E-2</v>
      </c>
      <c r="H77" s="53">
        <f t="shared" si="10"/>
        <v>43320</v>
      </c>
      <c r="I77" s="53" t="s">
        <v>84</v>
      </c>
      <c r="J77" s="51">
        <v>0.29166666666666669</v>
      </c>
      <c r="K77" s="51">
        <v>0.33333333333333331</v>
      </c>
      <c r="L77" s="52">
        <f t="shared" si="11"/>
        <v>0</v>
      </c>
      <c r="M77" s="54">
        <f t="shared" si="12"/>
        <v>43326</v>
      </c>
      <c r="N77" s="55" t="s">
        <v>85</v>
      </c>
      <c r="O77" s="56">
        <v>0.29166666666666669</v>
      </c>
      <c r="P77" s="56">
        <v>0.33333333333333331</v>
      </c>
      <c r="Q77" s="52">
        <f t="shared" si="13"/>
        <v>4.166666666666663E-2</v>
      </c>
      <c r="R77" s="53">
        <f t="shared" si="14"/>
        <v>43334</v>
      </c>
      <c r="S77" s="53" t="s">
        <v>85</v>
      </c>
      <c r="T77" s="51">
        <v>0.29166666666666669</v>
      </c>
      <c r="U77" s="51">
        <v>0.33333333333333331</v>
      </c>
      <c r="V77" s="52">
        <f t="shared" si="15"/>
        <v>4.166666666666663E-2</v>
      </c>
      <c r="W77" s="57">
        <f t="shared" si="16"/>
        <v>0.12499999999999989</v>
      </c>
    </row>
    <row r="78" spans="3:23" ht="15.75" x14ac:dyDescent="0.25">
      <c r="C78" s="70" t="s">
        <v>219</v>
      </c>
      <c r="D78" s="50">
        <v>43320</v>
      </c>
      <c r="E78" s="51">
        <v>0.29166666666666669</v>
      </c>
      <c r="F78" s="51">
        <v>0.33333333333333331</v>
      </c>
      <c r="G78" s="52">
        <f t="shared" si="9"/>
        <v>4.166666666666663E-2</v>
      </c>
      <c r="H78" s="53">
        <f t="shared" si="10"/>
        <v>43321</v>
      </c>
      <c r="I78" s="53" t="s">
        <v>84</v>
      </c>
      <c r="J78" s="51">
        <v>0.29166666666666669</v>
      </c>
      <c r="K78" s="51">
        <v>0.33333333333333331</v>
      </c>
      <c r="L78" s="52">
        <f t="shared" si="11"/>
        <v>0</v>
      </c>
      <c r="M78" s="54">
        <f t="shared" si="12"/>
        <v>43327</v>
      </c>
      <c r="N78" s="55" t="s">
        <v>85</v>
      </c>
      <c r="O78" s="56">
        <v>0.29166666666666669</v>
      </c>
      <c r="P78" s="56">
        <v>0.33333333333333331</v>
      </c>
      <c r="Q78" s="52">
        <f t="shared" si="13"/>
        <v>4.166666666666663E-2</v>
      </c>
      <c r="R78" s="53">
        <f t="shared" si="14"/>
        <v>43335</v>
      </c>
      <c r="S78" s="53" t="s">
        <v>85</v>
      </c>
      <c r="T78" s="51">
        <v>0.29166666666666669</v>
      </c>
      <c r="U78" s="51">
        <v>0.33333333333333331</v>
      </c>
      <c r="V78" s="52">
        <f t="shared" si="15"/>
        <v>4.166666666666663E-2</v>
      </c>
      <c r="W78" s="57">
        <f t="shared" si="16"/>
        <v>0.12499999999999989</v>
      </c>
    </row>
    <row r="79" spans="3:23" ht="15.75" x14ac:dyDescent="0.25">
      <c r="C79" s="49" t="s">
        <v>220</v>
      </c>
      <c r="D79" s="50">
        <v>43321</v>
      </c>
      <c r="E79" s="51">
        <v>0.29166666666666669</v>
      </c>
      <c r="F79" s="51">
        <v>0.33333333333333331</v>
      </c>
      <c r="G79" s="52">
        <f t="shared" si="9"/>
        <v>4.166666666666663E-2</v>
      </c>
      <c r="H79" s="53">
        <f t="shared" si="10"/>
        <v>43322</v>
      </c>
      <c r="I79" s="53" t="s">
        <v>84</v>
      </c>
      <c r="J79" s="51">
        <v>0.29166666666666669</v>
      </c>
      <c r="K79" s="51">
        <v>0.33333333333333331</v>
      </c>
      <c r="L79" s="52">
        <f t="shared" si="11"/>
        <v>0</v>
      </c>
      <c r="M79" s="54">
        <f t="shared" si="12"/>
        <v>43328</v>
      </c>
      <c r="N79" s="55" t="s">
        <v>85</v>
      </c>
      <c r="O79" s="56">
        <v>0.29166666666666669</v>
      </c>
      <c r="P79" s="56">
        <v>0.33333333333333331</v>
      </c>
      <c r="Q79" s="52">
        <f t="shared" si="13"/>
        <v>4.166666666666663E-2</v>
      </c>
      <c r="R79" s="53">
        <f t="shared" si="14"/>
        <v>43336</v>
      </c>
      <c r="S79" s="53" t="s">
        <v>85</v>
      </c>
      <c r="T79" s="51">
        <v>0.29166666666666669</v>
      </c>
      <c r="U79" s="51">
        <v>0.33333333333333331</v>
      </c>
      <c r="V79" s="52">
        <f t="shared" si="15"/>
        <v>4.166666666666663E-2</v>
      </c>
      <c r="W79" s="57">
        <f t="shared" si="16"/>
        <v>0.12499999999999989</v>
      </c>
    </row>
    <row r="80" spans="3:23" ht="110.25" x14ac:dyDescent="0.25">
      <c r="C80" s="49" t="s">
        <v>409</v>
      </c>
      <c r="D80" s="50">
        <v>43322</v>
      </c>
      <c r="E80" s="51">
        <v>0.29166666666666669</v>
      </c>
      <c r="F80" s="51">
        <v>0.33333333333333331</v>
      </c>
      <c r="G80" s="52">
        <f t="shared" si="9"/>
        <v>4.166666666666663E-2</v>
      </c>
      <c r="H80" s="53">
        <f t="shared" si="10"/>
        <v>43323</v>
      </c>
      <c r="I80" s="53" t="s">
        <v>84</v>
      </c>
      <c r="J80" s="51">
        <v>0.29166666666666669</v>
      </c>
      <c r="K80" s="51">
        <v>0.33333333333333331</v>
      </c>
      <c r="L80" s="52">
        <f t="shared" si="11"/>
        <v>0</v>
      </c>
      <c r="M80" s="54">
        <f t="shared" si="12"/>
        <v>43329</v>
      </c>
      <c r="N80" s="55" t="s">
        <v>85</v>
      </c>
      <c r="O80" s="56">
        <v>0.29166666666666669</v>
      </c>
      <c r="P80" s="56">
        <v>0.33333333333333331</v>
      </c>
      <c r="Q80" s="52">
        <f t="shared" si="13"/>
        <v>4.166666666666663E-2</v>
      </c>
      <c r="R80" s="53">
        <f t="shared" si="14"/>
        <v>43337</v>
      </c>
      <c r="S80" s="53" t="s">
        <v>85</v>
      </c>
      <c r="T80" s="51">
        <v>0.29166666666666669</v>
      </c>
      <c r="U80" s="51">
        <v>0.33333333333333331</v>
      </c>
      <c r="V80" s="52">
        <f t="shared" si="15"/>
        <v>4.166666666666663E-2</v>
      </c>
      <c r="W80" s="57">
        <f t="shared" si="16"/>
        <v>0.12499999999999989</v>
      </c>
    </row>
    <row r="81" spans="3:23" ht="31.5" x14ac:dyDescent="0.25">
      <c r="C81" s="49" t="s">
        <v>221</v>
      </c>
      <c r="D81" s="50">
        <v>43323</v>
      </c>
      <c r="E81" s="51">
        <v>0.29166666666666669</v>
      </c>
      <c r="F81" s="51">
        <v>0.33333333333333331</v>
      </c>
      <c r="G81" s="52">
        <f t="shared" si="9"/>
        <v>4.166666666666663E-2</v>
      </c>
      <c r="H81" s="53">
        <f t="shared" si="10"/>
        <v>43324</v>
      </c>
      <c r="I81" s="53" t="s">
        <v>84</v>
      </c>
      <c r="J81" s="51">
        <v>0.29166666666666669</v>
      </c>
      <c r="K81" s="51">
        <v>0.33333333333333331</v>
      </c>
      <c r="L81" s="52">
        <f t="shared" si="11"/>
        <v>0</v>
      </c>
      <c r="M81" s="54">
        <f t="shared" si="12"/>
        <v>43330</v>
      </c>
      <c r="N81" s="55" t="s">
        <v>85</v>
      </c>
      <c r="O81" s="56">
        <v>0.29166666666666669</v>
      </c>
      <c r="P81" s="56">
        <v>0.33333333333333331</v>
      </c>
      <c r="Q81" s="52">
        <f t="shared" si="13"/>
        <v>4.166666666666663E-2</v>
      </c>
      <c r="R81" s="53">
        <f t="shared" si="14"/>
        <v>43338</v>
      </c>
      <c r="S81" s="53" t="s">
        <v>85</v>
      </c>
      <c r="T81" s="51">
        <v>0.29166666666666669</v>
      </c>
      <c r="U81" s="51">
        <v>0.33333333333333331</v>
      </c>
      <c r="V81" s="52">
        <f t="shared" si="15"/>
        <v>4.166666666666663E-2</v>
      </c>
      <c r="W81" s="57">
        <f t="shared" si="16"/>
        <v>0.12499999999999989</v>
      </c>
    </row>
    <row r="82" spans="3:23" ht="31.5" x14ac:dyDescent="0.25">
      <c r="C82" s="49" t="s">
        <v>222</v>
      </c>
      <c r="D82" s="50">
        <v>43324</v>
      </c>
      <c r="E82" s="51">
        <v>0.29166666666666669</v>
      </c>
      <c r="F82" s="51">
        <v>0.33333333333333331</v>
      </c>
      <c r="G82" s="52">
        <f t="shared" si="9"/>
        <v>4.166666666666663E-2</v>
      </c>
      <c r="H82" s="53">
        <f t="shared" si="10"/>
        <v>43325</v>
      </c>
      <c r="I82" s="53" t="s">
        <v>84</v>
      </c>
      <c r="J82" s="51">
        <v>0.29166666666666669</v>
      </c>
      <c r="K82" s="51">
        <v>0.33333333333333331</v>
      </c>
      <c r="L82" s="52">
        <f t="shared" si="11"/>
        <v>0</v>
      </c>
      <c r="M82" s="54">
        <f t="shared" si="12"/>
        <v>43331</v>
      </c>
      <c r="N82" s="55" t="s">
        <v>85</v>
      </c>
      <c r="O82" s="56">
        <v>0.29166666666666669</v>
      </c>
      <c r="P82" s="56">
        <v>0.33333333333333331</v>
      </c>
      <c r="Q82" s="52">
        <f t="shared" si="13"/>
        <v>4.166666666666663E-2</v>
      </c>
      <c r="R82" s="53">
        <f t="shared" si="14"/>
        <v>43339</v>
      </c>
      <c r="S82" s="53" t="s">
        <v>85</v>
      </c>
      <c r="T82" s="51">
        <v>0.29166666666666669</v>
      </c>
      <c r="U82" s="51">
        <v>0.33333333333333331</v>
      </c>
      <c r="V82" s="52">
        <f t="shared" si="15"/>
        <v>4.166666666666663E-2</v>
      </c>
      <c r="W82" s="57">
        <f t="shared" si="16"/>
        <v>0.12499999999999989</v>
      </c>
    </row>
    <row r="83" spans="3:23" ht="15.75" x14ac:dyDescent="0.25">
      <c r="C83" s="49" t="s">
        <v>223</v>
      </c>
      <c r="D83" s="50">
        <v>43325</v>
      </c>
      <c r="E83" s="51">
        <v>0.29166666666666669</v>
      </c>
      <c r="F83" s="51">
        <v>0.33333333333333331</v>
      </c>
      <c r="G83" s="52">
        <f t="shared" si="9"/>
        <v>4.166666666666663E-2</v>
      </c>
      <c r="H83" s="53">
        <f t="shared" si="10"/>
        <v>43326</v>
      </c>
      <c r="I83" s="53" t="s">
        <v>84</v>
      </c>
      <c r="J83" s="51">
        <v>0.29166666666666669</v>
      </c>
      <c r="K83" s="51">
        <v>0.33333333333333331</v>
      </c>
      <c r="L83" s="52">
        <f t="shared" si="11"/>
        <v>0</v>
      </c>
      <c r="M83" s="54">
        <f t="shared" si="12"/>
        <v>43332</v>
      </c>
      <c r="N83" s="55" t="s">
        <v>85</v>
      </c>
      <c r="O83" s="56">
        <v>0.29166666666666669</v>
      </c>
      <c r="P83" s="56">
        <v>0.33333333333333331</v>
      </c>
      <c r="Q83" s="52">
        <f t="shared" si="13"/>
        <v>4.166666666666663E-2</v>
      </c>
      <c r="R83" s="53">
        <f t="shared" si="14"/>
        <v>43340</v>
      </c>
      <c r="S83" s="53" t="s">
        <v>85</v>
      </c>
      <c r="T83" s="51">
        <v>0.29166666666666669</v>
      </c>
      <c r="U83" s="51">
        <v>0.33333333333333331</v>
      </c>
      <c r="V83" s="52">
        <f t="shared" si="15"/>
        <v>4.166666666666663E-2</v>
      </c>
      <c r="W83" s="57">
        <f t="shared" si="16"/>
        <v>0.12499999999999989</v>
      </c>
    </row>
    <row r="84" spans="3:23" ht="31.5" x14ac:dyDescent="0.25">
      <c r="C84" s="49" t="s">
        <v>224</v>
      </c>
      <c r="D84" s="50">
        <v>43326</v>
      </c>
      <c r="E84" s="51">
        <v>0.29166666666666669</v>
      </c>
      <c r="F84" s="51">
        <v>0.33333333333333331</v>
      </c>
      <c r="G84" s="52">
        <f t="shared" si="9"/>
        <v>4.166666666666663E-2</v>
      </c>
      <c r="H84" s="53">
        <f t="shared" si="10"/>
        <v>43327</v>
      </c>
      <c r="I84" s="53" t="s">
        <v>84</v>
      </c>
      <c r="J84" s="51">
        <v>0.29166666666666669</v>
      </c>
      <c r="K84" s="51">
        <v>0.33333333333333331</v>
      </c>
      <c r="L84" s="52">
        <f t="shared" si="11"/>
        <v>0</v>
      </c>
      <c r="M84" s="54">
        <f t="shared" si="12"/>
        <v>43333</v>
      </c>
      <c r="N84" s="55" t="s">
        <v>85</v>
      </c>
      <c r="O84" s="56">
        <v>0.29166666666666669</v>
      </c>
      <c r="P84" s="56">
        <v>0.33333333333333331</v>
      </c>
      <c r="Q84" s="52">
        <f t="shared" si="13"/>
        <v>4.166666666666663E-2</v>
      </c>
      <c r="R84" s="53">
        <f t="shared" si="14"/>
        <v>43341</v>
      </c>
      <c r="S84" s="53" t="s">
        <v>85</v>
      </c>
      <c r="T84" s="51">
        <v>0.29166666666666669</v>
      </c>
      <c r="U84" s="51">
        <v>0.33333333333333331</v>
      </c>
      <c r="V84" s="52">
        <f t="shared" si="15"/>
        <v>4.166666666666663E-2</v>
      </c>
      <c r="W84" s="57">
        <f t="shared" si="16"/>
        <v>0.12499999999999989</v>
      </c>
    </row>
    <row r="85" spans="3:23" ht="31.5" x14ac:dyDescent="0.25">
      <c r="C85" s="49" t="s">
        <v>225</v>
      </c>
      <c r="D85" s="50">
        <v>43327</v>
      </c>
      <c r="E85" s="51">
        <v>0.29166666666666669</v>
      </c>
      <c r="F85" s="51">
        <v>0.33333333333333331</v>
      </c>
      <c r="G85" s="52">
        <f t="shared" si="9"/>
        <v>4.166666666666663E-2</v>
      </c>
      <c r="H85" s="53">
        <f t="shared" si="10"/>
        <v>43328</v>
      </c>
      <c r="I85" s="53" t="s">
        <v>84</v>
      </c>
      <c r="J85" s="51">
        <v>0.29166666666666669</v>
      </c>
      <c r="K85" s="51">
        <v>0.33333333333333331</v>
      </c>
      <c r="L85" s="52">
        <f t="shared" si="11"/>
        <v>0</v>
      </c>
      <c r="M85" s="54">
        <f t="shared" si="12"/>
        <v>43334</v>
      </c>
      <c r="N85" s="55" t="s">
        <v>85</v>
      </c>
      <c r="O85" s="56">
        <v>0.29166666666666669</v>
      </c>
      <c r="P85" s="56">
        <v>0.33333333333333331</v>
      </c>
      <c r="Q85" s="52">
        <f t="shared" si="13"/>
        <v>4.166666666666663E-2</v>
      </c>
      <c r="R85" s="53">
        <f t="shared" si="14"/>
        <v>43342</v>
      </c>
      <c r="S85" s="53" t="s">
        <v>85</v>
      </c>
      <c r="T85" s="51">
        <v>0.29166666666666669</v>
      </c>
      <c r="U85" s="51">
        <v>0.33333333333333331</v>
      </c>
      <c r="V85" s="52">
        <f t="shared" si="15"/>
        <v>4.166666666666663E-2</v>
      </c>
      <c r="W85" s="57">
        <f t="shared" si="16"/>
        <v>0.12499999999999989</v>
      </c>
    </row>
    <row r="86" spans="3:23" ht="15.75" x14ac:dyDescent="0.25">
      <c r="C86" s="49" t="s">
        <v>226</v>
      </c>
      <c r="D86" s="50">
        <v>43328</v>
      </c>
      <c r="E86" s="51">
        <v>0.29166666666666669</v>
      </c>
      <c r="F86" s="51">
        <v>0.33333333333333331</v>
      </c>
      <c r="G86" s="52">
        <f t="shared" si="9"/>
        <v>4.166666666666663E-2</v>
      </c>
      <c r="H86" s="53">
        <f t="shared" si="10"/>
        <v>43329</v>
      </c>
      <c r="I86" s="53" t="s">
        <v>84</v>
      </c>
      <c r="J86" s="51">
        <v>0.29166666666666669</v>
      </c>
      <c r="K86" s="51">
        <v>0.33333333333333331</v>
      </c>
      <c r="L86" s="52">
        <f t="shared" si="11"/>
        <v>0</v>
      </c>
      <c r="M86" s="54">
        <f t="shared" si="12"/>
        <v>43335</v>
      </c>
      <c r="N86" s="55" t="s">
        <v>85</v>
      </c>
      <c r="O86" s="56">
        <v>0.29166666666666669</v>
      </c>
      <c r="P86" s="56">
        <v>0.33333333333333331</v>
      </c>
      <c r="Q86" s="52">
        <f t="shared" si="13"/>
        <v>4.166666666666663E-2</v>
      </c>
      <c r="R86" s="53">
        <f t="shared" si="14"/>
        <v>43343</v>
      </c>
      <c r="S86" s="53" t="s">
        <v>85</v>
      </c>
      <c r="T86" s="51">
        <v>0.29166666666666669</v>
      </c>
      <c r="U86" s="51">
        <v>0.33333333333333331</v>
      </c>
      <c r="V86" s="52">
        <f t="shared" si="15"/>
        <v>4.166666666666663E-2</v>
      </c>
      <c r="W86" s="57">
        <f t="shared" si="16"/>
        <v>0.12499999999999989</v>
      </c>
    </row>
    <row r="87" spans="3:23" ht="31.5" x14ac:dyDescent="0.25">
      <c r="C87" s="49" t="s">
        <v>227</v>
      </c>
      <c r="D87" s="50">
        <v>43329</v>
      </c>
      <c r="E87" s="51">
        <v>0.29166666666666669</v>
      </c>
      <c r="F87" s="51">
        <v>0.33333333333333331</v>
      </c>
      <c r="G87" s="52">
        <f t="shared" si="9"/>
        <v>4.166666666666663E-2</v>
      </c>
      <c r="H87" s="53">
        <f t="shared" si="10"/>
        <v>43330</v>
      </c>
      <c r="I87" s="53" t="s">
        <v>84</v>
      </c>
      <c r="J87" s="51">
        <v>0.29166666666666669</v>
      </c>
      <c r="K87" s="51">
        <v>0.33333333333333331</v>
      </c>
      <c r="L87" s="52">
        <f t="shared" si="11"/>
        <v>0</v>
      </c>
      <c r="M87" s="54">
        <f t="shared" si="12"/>
        <v>43336</v>
      </c>
      <c r="N87" s="55" t="s">
        <v>85</v>
      </c>
      <c r="O87" s="56">
        <v>0.29166666666666669</v>
      </c>
      <c r="P87" s="56">
        <v>0.33333333333333331</v>
      </c>
      <c r="Q87" s="52">
        <f t="shared" si="13"/>
        <v>4.166666666666663E-2</v>
      </c>
      <c r="R87" s="53">
        <f t="shared" si="14"/>
        <v>43344</v>
      </c>
      <c r="S87" s="53" t="s">
        <v>85</v>
      </c>
      <c r="T87" s="51">
        <v>0.29166666666666669</v>
      </c>
      <c r="U87" s="51">
        <v>0.33333333333333331</v>
      </c>
      <c r="V87" s="52">
        <f t="shared" si="15"/>
        <v>4.166666666666663E-2</v>
      </c>
      <c r="W87" s="57">
        <f t="shared" si="16"/>
        <v>0.12499999999999989</v>
      </c>
    </row>
    <row r="88" spans="3:23" ht="15.75" x14ac:dyDescent="0.25">
      <c r="C88" s="49" t="s">
        <v>228</v>
      </c>
      <c r="D88" s="50">
        <v>43330</v>
      </c>
      <c r="E88" s="51">
        <v>0.29166666666666669</v>
      </c>
      <c r="F88" s="51">
        <v>0.33333333333333331</v>
      </c>
      <c r="G88" s="52">
        <f t="shared" si="9"/>
        <v>4.166666666666663E-2</v>
      </c>
      <c r="H88" s="53">
        <f t="shared" si="10"/>
        <v>43331</v>
      </c>
      <c r="I88" s="53" t="s">
        <v>84</v>
      </c>
      <c r="J88" s="51">
        <v>0.29166666666666669</v>
      </c>
      <c r="K88" s="51">
        <v>0.33333333333333331</v>
      </c>
      <c r="L88" s="52">
        <f t="shared" si="11"/>
        <v>0</v>
      </c>
      <c r="M88" s="54">
        <f t="shared" si="12"/>
        <v>43337</v>
      </c>
      <c r="N88" s="55" t="s">
        <v>85</v>
      </c>
      <c r="O88" s="56">
        <v>0.29166666666666669</v>
      </c>
      <c r="P88" s="56">
        <v>0.33333333333333331</v>
      </c>
      <c r="Q88" s="52">
        <f t="shared" si="13"/>
        <v>4.166666666666663E-2</v>
      </c>
      <c r="R88" s="53">
        <f t="shared" si="14"/>
        <v>43345</v>
      </c>
      <c r="S88" s="53" t="s">
        <v>85</v>
      </c>
      <c r="T88" s="51">
        <v>0.29166666666666669</v>
      </c>
      <c r="U88" s="51">
        <v>0.33333333333333331</v>
      </c>
      <c r="V88" s="52">
        <f t="shared" si="15"/>
        <v>4.166666666666663E-2</v>
      </c>
      <c r="W88" s="57">
        <f t="shared" si="16"/>
        <v>0.12499999999999989</v>
      </c>
    </row>
    <row r="89" spans="3:23" ht="15.75" x14ac:dyDescent="0.25">
      <c r="C89" s="49" t="s">
        <v>229</v>
      </c>
      <c r="D89" s="50">
        <v>43331</v>
      </c>
      <c r="E89" s="51">
        <v>0.29166666666666669</v>
      </c>
      <c r="F89" s="51">
        <v>0.33333333333333331</v>
      </c>
      <c r="G89" s="52">
        <f t="shared" si="9"/>
        <v>4.166666666666663E-2</v>
      </c>
      <c r="H89" s="53">
        <f t="shared" si="10"/>
        <v>43332</v>
      </c>
      <c r="I89" s="53" t="s">
        <v>84</v>
      </c>
      <c r="J89" s="51">
        <v>0.29166666666666669</v>
      </c>
      <c r="K89" s="51">
        <v>0.33333333333333331</v>
      </c>
      <c r="L89" s="52">
        <f t="shared" si="11"/>
        <v>0</v>
      </c>
      <c r="M89" s="54">
        <f t="shared" si="12"/>
        <v>43338</v>
      </c>
      <c r="N89" s="55" t="s">
        <v>85</v>
      </c>
      <c r="O89" s="56">
        <v>0.29166666666666669</v>
      </c>
      <c r="P89" s="56">
        <v>0.33333333333333331</v>
      </c>
      <c r="Q89" s="52">
        <f t="shared" si="13"/>
        <v>4.166666666666663E-2</v>
      </c>
      <c r="R89" s="53">
        <f t="shared" si="14"/>
        <v>43346</v>
      </c>
      <c r="S89" s="53" t="s">
        <v>85</v>
      </c>
      <c r="T89" s="51">
        <v>0.29166666666666669</v>
      </c>
      <c r="U89" s="51">
        <v>0.33333333333333331</v>
      </c>
      <c r="V89" s="52">
        <f t="shared" si="15"/>
        <v>4.166666666666663E-2</v>
      </c>
      <c r="W89" s="57">
        <f t="shared" si="16"/>
        <v>0.12499999999999989</v>
      </c>
    </row>
    <row r="90" spans="3:23" ht="15.75" x14ac:dyDescent="0.25">
      <c r="C90" s="49" t="s">
        <v>230</v>
      </c>
      <c r="D90" s="50">
        <v>43332</v>
      </c>
      <c r="E90" s="51">
        <v>0.29166666666666669</v>
      </c>
      <c r="F90" s="51">
        <v>0.33333333333333331</v>
      </c>
      <c r="G90" s="52">
        <f t="shared" si="9"/>
        <v>4.166666666666663E-2</v>
      </c>
      <c r="H90" s="53">
        <f t="shared" si="10"/>
        <v>43333</v>
      </c>
      <c r="I90" s="53" t="s">
        <v>84</v>
      </c>
      <c r="J90" s="51">
        <v>0.29166666666666669</v>
      </c>
      <c r="K90" s="51">
        <v>0.33333333333333331</v>
      </c>
      <c r="L90" s="52">
        <f t="shared" si="11"/>
        <v>0</v>
      </c>
      <c r="M90" s="54">
        <f t="shared" si="12"/>
        <v>43339</v>
      </c>
      <c r="N90" s="55" t="s">
        <v>85</v>
      </c>
      <c r="O90" s="56">
        <v>0.29166666666666669</v>
      </c>
      <c r="P90" s="56">
        <v>0.33333333333333331</v>
      </c>
      <c r="Q90" s="52">
        <f t="shared" si="13"/>
        <v>4.166666666666663E-2</v>
      </c>
      <c r="R90" s="53">
        <f t="shared" si="14"/>
        <v>43347</v>
      </c>
      <c r="S90" s="53" t="s">
        <v>85</v>
      </c>
      <c r="T90" s="51">
        <v>0.29166666666666669</v>
      </c>
      <c r="U90" s="51">
        <v>0.33333333333333331</v>
      </c>
      <c r="V90" s="52">
        <f t="shared" si="15"/>
        <v>4.166666666666663E-2</v>
      </c>
      <c r="W90" s="57">
        <f t="shared" si="16"/>
        <v>0.12499999999999989</v>
      </c>
    </row>
    <row r="91" spans="3:23" ht="31.5" x14ac:dyDescent="0.25">
      <c r="C91" s="49" t="s">
        <v>231</v>
      </c>
      <c r="D91" s="50">
        <v>43333</v>
      </c>
      <c r="E91" s="51">
        <v>0.29166666666666669</v>
      </c>
      <c r="F91" s="51">
        <v>0.33333333333333331</v>
      </c>
      <c r="G91" s="52">
        <f t="shared" si="9"/>
        <v>4.166666666666663E-2</v>
      </c>
      <c r="H91" s="53">
        <f t="shared" si="10"/>
        <v>43334</v>
      </c>
      <c r="I91" s="53" t="s">
        <v>84</v>
      </c>
      <c r="J91" s="51">
        <v>0.29166666666666669</v>
      </c>
      <c r="K91" s="51">
        <v>0.33333333333333331</v>
      </c>
      <c r="L91" s="52">
        <f t="shared" si="11"/>
        <v>0</v>
      </c>
      <c r="M91" s="54">
        <f t="shared" si="12"/>
        <v>43340</v>
      </c>
      <c r="N91" s="55" t="s">
        <v>85</v>
      </c>
      <c r="O91" s="56">
        <v>0.29166666666666669</v>
      </c>
      <c r="P91" s="56">
        <v>0.33333333333333331</v>
      </c>
      <c r="Q91" s="52">
        <f t="shared" si="13"/>
        <v>4.166666666666663E-2</v>
      </c>
      <c r="R91" s="53">
        <f t="shared" si="14"/>
        <v>43348</v>
      </c>
      <c r="S91" s="53" t="s">
        <v>85</v>
      </c>
      <c r="T91" s="51">
        <v>0.29166666666666669</v>
      </c>
      <c r="U91" s="51">
        <v>0.33333333333333331</v>
      </c>
      <c r="V91" s="52">
        <f t="shared" si="15"/>
        <v>4.166666666666663E-2</v>
      </c>
      <c r="W91" s="57">
        <f t="shared" si="16"/>
        <v>0.12499999999999989</v>
      </c>
    </row>
    <row r="92" spans="3:23" ht="31.5" x14ac:dyDescent="0.25">
      <c r="C92" s="49" t="s">
        <v>410</v>
      </c>
      <c r="D92" s="50">
        <v>43334</v>
      </c>
      <c r="E92" s="51">
        <v>0.29166666666666669</v>
      </c>
      <c r="F92" s="51">
        <v>0.33333333333333331</v>
      </c>
      <c r="G92" s="52">
        <f t="shared" si="9"/>
        <v>4.166666666666663E-2</v>
      </c>
      <c r="H92" s="53">
        <f t="shared" si="10"/>
        <v>43335</v>
      </c>
      <c r="I92" s="53" t="s">
        <v>84</v>
      </c>
      <c r="J92" s="51">
        <v>0.29166666666666669</v>
      </c>
      <c r="K92" s="51">
        <v>0.33333333333333331</v>
      </c>
      <c r="L92" s="52">
        <f t="shared" si="11"/>
        <v>0</v>
      </c>
      <c r="M92" s="54">
        <f t="shared" si="12"/>
        <v>43341</v>
      </c>
      <c r="N92" s="55" t="s">
        <v>85</v>
      </c>
      <c r="O92" s="56">
        <v>0.29166666666666669</v>
      </c>
      <c r="P92" s="56">
        <v>0.33333333333333331</v>
      </c>
      <c r="Q92" s="52">
        <f t="shared" si="13"/>
        <v>4.166666666666663E-2</v>
      </c>
      <c r="R92" s="53">
        <f t="shared" si="14"/>
        <v>43349</v>
      </c>
      <c r="S92" s="53" t="s">
        <v>85</v>
      </c>
      <c r="T92" s="51">
        <v>0.29166666666666669</v>
      </c>
      <c r="U92" s="51">
        <v>0.33333333333333331</v>
      </c>
      <c r="V92" s="52">
        <f t="shared" si="15"/>
        <v>4.166666666666663E-2</v>
      </c>
      <c r="W92" s="57">
        <f t="shared" si="16"/>
        <v>0.12499999999999989</v>
      </c>
    </row>
    <row r="93" spans="3:23" ht="15.75" x14ac:dyDescent="0.25">
      <c r="C93" s="49" t="s">
        <v>232</v>
      </c>
      <c r="D93" s="50">
        <v>43335</v>
      </c>
      <c r="E93" s="51">
        <v>0.29166666666666669</v>
      </c>
      <c r="F93" s="51">
        <v>0.33333333333333331</v>
      </c>
      <c r="G93" s="52">
        <f t="shared" si="9"/>
        <v>4.166666666666663E-2</v>
      </c>
      <c r="H93" s="53">
        <f t="shared" si="10"/>
        <v>43336</v>
      </c>
      <c r="I93" s="53" t="s">
        <v>84</v>
      </c>
      <c r="J93" s="51">
        <v>0.29166666666666669</v>
      </c>
      <c r="K93" s="51">
        <v>0.33333333333333331</v>
      </c>
      <c r="L93" s="52">
        <f t="shared" si="11"/>
        <v>0</v>
      </c>
      <c r="M93" s="54">
        <f t="shared" si="12"/>
        <v>43342</v>
      </c>
      <c r="N93" s="55" t="s">
        <v>85</v>
      </c>
      <c r="O93" s="56">
        <v>0.29166666666666669</v>
      </c>
      <c r="P93" s="56">
        <v>0.33333333333333331</v>
      </c>
      <c r="Q93" s="52">
        <f t="shared" si="13"/>
        <v>4.166666666666663E-2</v>
      </c>
      <c r="R93" s="53">
        <f t="shared" si="14"/>
        <v>43350</v>
      </c>
      <c r="S93" s="53" t="s">
        <v>85</v>
      </c>
      <c r="T93" s="51">
        <v>0.29166666666666669</v>
      </c>
      <c r="U93" s="51">
        <v>0.33333333333333331</v>
      </c>
      <c r="V93" s="52">
        <f t="shared" si="15"/>
        <v>4.166666666666663E-2</v>
      </c>
      <c r="W93" s="57">
        <f t="shared" si="16"/>
        <v>0.12499999999999989</v>
      </c>
    </row>
    <row r="94" spans="3:23" ht="15.75" x14ac:dyDescent="0.25">
      <c r="C94" s="49" t="s">
        <v>411</v>
      </c>
      <c r="D94" s="50">
        <v>43336</v>
      </c>
      <c r="E94" s="51">
        <v>0.29166666666666669</v>
      </c>
      <c r="F94" s="51">
        <v>0.33333333333333331</v>
      </c>
      <c r="G94" s="52">
        <f t="shared" si="9"/>
        <v>4.166666666666663E-2</v>
      </c>
      <c r="H94" s="53">
        <f t="shared" si="10"/>
        <v>43337</v>
      </c>
      <c r="I94" s="53" t="s">
        <v>84</v>
      </c>
      <c r="J94" s="51">
        <v>0.29166666666666669</v>
      </c>
      <c r="K94" s="51">
        <v>0.33333333333333331</v>
      </c>
      <c r="L94" s="52">
        <f t="shared" si="11"/>
        <v>0</v>
      </c>
      <c r="M94" s="54">
        <f t="shared" si="12"/>
        <v>43343</v>
      </c>
      <c r="N94" s="55" t="s">
        <v>85</v>
      </c>
      <c r="O94" s="56">
        <v>0.29166666666666669</v>
      </c>
      <c r="P94" s="56">
        <v>0.33333333333333331</v>
      </c>
      <c r="Q94" s="52">
        <f t="shared" si="13"/>
        <v>4.166666666666663E-2</v>
      </c>
      <c r="R94" s="53">
        <f t="shared" si="14"/>
        <v>43351</v>
      </c>
      <c r="S94" s="53" t="s">
        <v>85</v>
      </c>
      <c r="T94" s="51">
        <v>0.29166666666666669</v>
      </c>
      <c r="U94" s="51">
        <v>0.33333333333333331</v>
      </c>
      <c r="V94" s="52">
        <f t="shared" si="15"/>
        <v>4.166666666666663E-2</v>
      </c>
      <c r="W94" s="57">
        <f t="shared" si="16"/>
        <v>0.12499999999999989</v>
      </c>
    </row>
    <row r="95" spans="3:23" ht="15.75" x14ac:dyDescent="0.25">
      <c r="C95" s="49" t="s">
        <v>233</v>
      </c>
      <c r="D95" s="50">
        <v>43337</v>
      </c>
      <c r="E95" s="51">
        <v>0.29166666666666669</v>
      </c>
      <c r="F95" s="51">
        <v>0.33333333333333331</v>
      </c>
      <c r="G95" s="52">
        <f t="shared" si="9"/>
        <v>4.166666666666663E-2</v>
      </c>
      <c r="H95" s="53">
        <f t="shared" si="10"/>
        <v>43338</v>
      </c>
      <c r="I95" s="53" t="s">
        <v>84</v>
      </c>
      <c r="J95" s="51">
        <v>0.29166666666666669</v>
      </c>
      <c r="K95" s="51">
        <v>0.33333333333333331</v>
      </c>
      <c r="L95" s="52">
        <f t="shared" si="11"/>
        <v>0</v>
      </c>
      <c r="M95" s="54">
        <f t="shared" si="12"/>
        <v>43344</v>
      </c>
      <c r="N95" s="55" t="s">
        <v>85</v>
      </c>
      <c r="O95" s="56">
        <v>0.29166666666666669</v>
      </c>
      <c r="P95" s="56">
        <v>0.33333333333333331</v>
      </c>
      <c r="Q95" s="52">
        <f t="shared" si="13"/>
        <v>4.166666666666663E-2</v>
      </c>
      <c r="R95" s="53">
        <f t="shared" si="14"/>
        <v>43352</v>
      </c>
      <c r="S95" s="53" t="s">
        <v>85</v>
      </c>
      <c r="T95" s="51">
        <v>0.29166666666666669</v>
      </c>
      <c r="U95" s="51">
        <v>0.33333333333333331</v>
      </c>
      <c r="V95" s="52">
        <f t="shared" si="15"/>
        <v>4.166666666666663E-2</v>
      </c>
      <c r="W95" s="57">
        <f t="shared" si="16"/>
        <v>0.12499999999999989</v>
      </c>
    </row>
    <row r="96" spans="3:23" ht="15.75" x14ac:dyDescent="0.25">
      <c r="C96" s="49" t="s">
        <v>234</v>
      </c>
      <c r="D96" s="50">
        <v>43338</v>
      </c>
      <c r="E96" s="51">
        <v>0.29166666666666669</v>
      </c>
      <c r="F96" s="51">
        <v>0.33333333333333331</v>
      </c>
      <c r="G96" s="52">
        <f t="shared" si="9"/>
        <v>4.166666666666663E-2</v>
      </c>
      <c r="H96" s="53">
        <f t="shared" si="10"/>
        <v>43339</v>
      </c>
      <c r="I96" s="53" t="s">
        <v>84</v>
      </c>
      <c r="J96" s="51">
        <v>0.29166666666666669</v>
      </c>
      <c r="K96" s="51">
        <v>0.33333333333333331</v>
      </c>
      <c r="L96" s="52">
        <f t="shared" si="11"/>
        <v>0</v>
      </c>
      <c r="M96" s="54">
        <f t="shared" si="12"/>
        <v>43345</v>
      </c>
      <c r="N96" s="55" t="s">
        <v>85</v>
      </c>
      <c r="O96" s="56">
        <v>0.29166666666666669</v>
      </c>
      <c r="P96" s="56">
        <v>0.33333333333333331</v>
      </c>
      <c r="Q96" s="52">
        <f t="shared" si="13"/>
        <v>4.166666666666663E-2</v>
      </c>
      <c r="R96" s="53">
        <f t="shared" si="14"/>
        <v>43353</v>
      </c>
      <c r="S96" s="53" t="s">
        <v>85</v>
      </c>
      <c r="T96" s="51">
        <v>0.29166666666666669</v>
      </c>
      <c r="U96" s="51">
        <v>0.33333333333333331</v>
      </c>
      <c r="V96" s="52">
        <f t="shared" si="15"/>
        <v>4.166666666666663E-2</v>
      </c>
      <c r="W96" s="57">
        <f t="shared" si="16"/>
        <v>0.12499999999999989</v>
      </c>
    </row>
    <row r="97" spans="3:23" ht="31.5" x14ac:dyDescent="0.25">
      <c r="C97" s="49" t="s">
        <v>235</v>
      </c>
      <c r="D97" s="50">
        <v>43339</v>
      </c>
      <c r="E97" s="51">
        <v>0.29166666666666669</v>
      </c>
      <c r="F97" s="51">
        <v>0.33333333333333331</v>
      </c>
      <c r="G97" s="52">
        <f t="shared" si="9"/>
        <v>4.166666666666663E-2</v>
      </c>
      <c r="H97" s="53">
        <f t="shared" si="10"/>
        <v>43340</v>
      </c>
      <c r="I97" s="53" t="s">
        <v>84</v>
      </c>
      <c r="J97" s="51">
        <v>0.29166666666666669</v>
      </c>
      <c r="K97" s="51">
        <v>0.33333333333333331</v>
      </c>
      <c r="L97" s="52">
        <f t="shared" si="11"/>
        <v>0</v>
      </c>
      <c r="M97" s="54">
        <f t="shared" si="12"/>
        <v>43346</v>
      </c>
      <c r="N97" s="55" t="s">
        <v>85</v>
      </c>
      <c r="O97" s="56">
        <v>0.29166666666666669</v>
      </c>
      <c r="P97" s="56">
        <v>0.33333333333333331</v>
      </c>
      <c r="Q97" s="52">
        <f t="shared" si="13"/>
        <v>4.166666666666663E-2</v>
      </c>
      <c r="R97" s="53">
        <f t="shared" si="14"/>
        <v>43354</v>
      </c>
      <c r="S97" s="53" t="s">
        <v>85</v>
      </c>
      <c r="T97" s="51">
        <v>0.29166666666666669</v>
      </c>
      <c r="U97" s="51">
        <v>0.33333333333333331</v>
      </c>
      <c r="V97" s="52">
        <f t="shared" si="15"/>
        <v>4.166666666666663E-2</v>
      </c>
      <c r="W97" s="57">
        <f t="shared" si="16"/>
        <v>0.12499999999999989</v>
      </c>
    </row>
    <row r="98" spans="3:23" ht="15.75" x14ac:dyDescent="0.25">
      <c r="C98" s="49" t="s">
        <v>236</v>
      </c>
      <c r="D98" s="50">
        <v>43340</v>
      </c>
      <c r="E98" s="51">
        <v>0.29166666666666669</v>
      </c>
      <c r="F98" s="51">
        <v>0.33333333333333331</v>
      </c>
      <c r="G98" s="52">
        <f t="shared" si="9"/>
        <v>4.166666666666663E-2</v>
      </c>
      <c r="H98" s="53">
        <f t="shared" si="10"/>
        <v>43341</v>
      </c>
      <c r="I98" s="53" t="s">
        <v>84</v>
      </c>
      <c r="J98" s="51">
        <v>0.29166666666666669</v>
      </c>
      <c r="K98" s="51">
        <v>0.33333333333333331</v>
      </c>
      <c r="L98" s="52">
        <f t="shared" si="11"/>
        <v>0</v>
      </c>
      <c r="M98" s="54">
        <f t="shared" si="12"/>
        <v>43347</v>
      </c>
      <c r="N98" s="55" t="s">
        <v>85</v>
      </c>
      <c r="O98" s="56">
        <v>0.29166666666666669</v>
      </c>
      <c r="P98" s="56">
        <v>0.33333333333333331</v>
      </c>
      <c r="Q98" s="52">
        <f t="shared" si="13"/>
        <v>4.166666666666663E-2</v>
      </c>
      <c r="R98" s="53">
        <f t="shared" si="14"/>
        <v>43355</v>
      </c>
      <c r="S98" s="53" t="s">
        <v>85</v>
      </c>
      <c r="T98" s="51">
        <v>0.29166666666666669</v>
      </c>
      <c r="U98" s="51">
        <v>0.33333333333333331</v>
      </c>
      <c r="V98" s="52">
        <f t="shared" si="15"/>
        <v>4.166666666666663E-2</v>
      </c>
      <c r="W98" s="57">
        <f t="shared" si="16"/>
        <v>0.12499999999999989</v>
      </c>
    </row>
    <row r="99" spans="3:23" ht="47.25" x14ac:dyDescent="0.25">
      <c r="C99" s="49" t="s">
        <v>237</v>
      </c>
      <c r="D99" s="50">
        <v>43341</v>
      </c>
      <c r="E99" s="51">
        <v>0.29166666666666669</v>
      </c>
      <c r="F99" s="51">
        <v>0.33333333333333331</v>
      </c>
      <c r="G99" s="52">
        <f t="shared" si="9"/>
        <v>4.166666666666663E-2</v>
      </c>
      <c r="H99" s="53">
        <f t="shared" si="10"/>
        <v>43342</v>
      </c>
      <c r="I99" s="53" t="s">
        <v>84</v>
      </c>
      <c r="J99" s="51">
        <v>0.29166666666666669</v>
      </c>
      <c r="K99" s="51">
        <v>0.33333333333333331</v>
      </c>
      <c r="L99" s="52">
        <f t="shared" si="11"/>
        <v>0</v>
      </c>
      <c r="M99" s="54">
        <f t="shared" si="12"/>
        <v>43348</v>
      </c>
      <c r="N99" s="55" t="s">
        <v>85</v>
      </c>
      <c r="O99" s="56">
        <v>0.29166666666666669</v>
      </c>
      <c r="P99" s="56">
        <v>0.33333333333333331</v>
      </c>
      <c r="Q99" s="52">
        <f t="shared" si="13"/>
        <v>4.166666666666663E-2</v>
      </c>
      <c r="R99" s="53">
        <f t="shared" si="14"/>
        <v>43356</v>
      </c>
      <c r="S99" s="53" t="s">
        <v>85</v>
      </c>
      <c r="T99" s="51">
        <v>0.29166666666666669</v>
      </c>
      <c r="U99" s="51">
        <v>0.33333333333333331</v>
      </c>
      <c r="V99" s="52">
        <f t="shared" si="15"/>
        <v>4.166666666666663E-2</v>
      </c>
      <c r="W99" s="57">
        <f t="shared" si="16"/>
        <v>0.12499999999999989</v>
      </c>
    </row>
    <row r="100" spans="3:23" ht="31.5" x14ac:dyDescent="0.25">
      <c r="C100" s="49" t="s">
        <v>238</v>
      </c>
      <c r="D100" s="50">
        <v>43342</v>
      </c>
      <c r="E100" s="51">
        <v>0.29166666666666669</v>
      </c>
      <c r="F100" s="51">
        <v>0.33333333333333331</v>
      </c>
      <c r="G100" s="52">
        <f t="shared" si="9"/>
        <v>4.166666666666663E-2</v>
      </c>
      <c r="H100" s="53">
        <f t="shared" si="10"/>
        <v>43343</v>
      </c>
      <c r="I100" s="53" t="s">
        <v>84</v>
      </c>
      <c r="J100" s="51">
        <v>0.29166666666666669</v>
      </c>
      <c r="K100" s="51">
        <v>0.33333333333333331</v>
      </c>
      <c r="L100" s="52">
        <f t="shared" si="11"/>
        <v>0</v>
      </c>
      <c r="M100" s="54">
        <f t="shared" si="12"/>
        <v>43349</v>
      </c>
      <c r="N100" s="55" t="s">
        <v>85</v>
      </c>
      <c r="O100" s="56">
        <v>0.29166666666666669</v>
      </c>
      <c r="P100" s="56">
        <v>0.33333333333333331</v>
      </c>
      <c r="Q100" s="52">
        <f t="shared" si="13"/>
        <v>4.166666666666663E-2</v>
      </c>
      <c r="R100" s="53">
        <f t="shared" si="14"/>
        <v>43357</v>
      </c>
      <c r="S100" s="53" t="s">
        <v>85</v>
      </c>
      <c r="T100" s="51">
        <v>0.29166666666666669</v>
      </c>
      <c r="U100" s="51">
        <v>0.33333333333333331</v>
      </c>
      <c r="V100" s="52">
        <f t="shared" si="15"/>
        <v>4.166666666666663E-2</v>
      </c>
      <c r="W100" s="57">
        <f t="shared" si="16"/>
        <v>0.12499999999999989</v>
      </c>
    </row>
    <row r="101" spans="3:23" ht="78.75" x14ac:dyDescent="0.25">
      <c r="C101" s="49" t="s">
        <v>239</v>
      </c>
      <c r="D101" s="50">
        <v>43343</v>
      </c>
      <c r="E101" s="51">
        <v>0.29166666666666669</v>
      </c>
      <c r="F101" s="51">
        <v>0.33333333333333331</v>
      </c>
      <c r="G101" s="52">
        <f t="shared" si="9"/>
        <v>4.166666666666663E-2</v>
      </c>
      <c r="H101" s="53">
        <f t="shared" si="10"/>
        <v>43344</v>
      </c>
      <c r="I101" s="53" t="s">
        <v>84</v>
      </c>
      <c r="J101" s="51">
        <v>0.29166666666666669</v>
      </c>
      <c r="K101" s="51">
        <v>0.33333333333333331</v>
      </c>
      <c r="L101" s="52">
        <f t="shared" si="11"/>
        <v>0</v>
      </c>
      <c r="M101" s="54">
        <f t="shared" si="12"/>
        <v>43350</v>
      </c>
      <c r="N101" s="55" t="s">
        <v>85</v>
      </c>
      <c r="O101" s="56">
        <v>0.29166666666666669</v>
      </c>
      <c r="P101" s="56">
        <v>0.33333333333333331</v>
      </c>
      <c r="Q101" s="52">
        <f t="shared" si="13"/>
        <v>4.166666666666663E-2</v>
      </c>
      <c r="R101" s="53">
        <f t="shared" si="14"/>
        <v>43358</v>
      </c>
      <c r="S101" s="53" t="s">
        <v>85</v>
      </c>
      <c r="T101" s="51">
        <v>0.29166666666666669</v>
      </c>
      <c r="U101" s="51">
        <v>0.33333333333333331</v>
      </c>
      <c r="V101" s="52">
        <f t="shared" si="15"/>
        <v>4.166666666666663E-2</v>
      </c>
      <c r="W101" s="57">
        <f t="shared" si="16"/>
        <v>0.12499999999999989</v>
      </c>
    </row>
    <row r="102" spans="3:23" ht="220.5" x14ac:dyDescent="0.25">
      <c r="C102" s="49" t="s">
        <v>240</v>
      </c>
      <c r="D102" s="50">
        <v>43344</v>
      </c>
      <c r="E102" s="51">
        <v>0.29166666666666669</v>
      </c>
      <c r="F102" s="51">
        <v>0.33333333333333331</v>
      </c>
      <c r="G102" s="52">
        <f t="shared" si="9"/>
        <v>4.166666666666663E-2</v>
      </c>
      <c r="H102" s="53">
        <f t="shared" si="10"/>
        <v>43345</v>
      </c>
      <c r="I102" s="53" t="s">
        <v>84</v>
      </c>
      <c r="J102" s="51">
        <v>0.29166666666666669</v>
      </c>
      <c r="K102" s="51">
        <v>0.33333333333333331</v>
      </c>
      <c r="L102" s="52">
        <f t="shared" si="11"/>
        <v>0</v>
      </c>
      <c r="M102" s="54">
        <f t="shared" si="12"/>
        <v>43351</v>
      </c>
      <c r="N102" s="55" t="s">
        <v>85</v>
      </c>
      <c r="O102" s="56">
        <v>0.29166666666666669</v>
      </c>
      <c r="P102" s="56">
        <v>0.33333333333333331</v>
      </c>
      <c r="Q102" s="52">
        <f t="shared" si="13"/>
        <v>4.166666666666663E-2</v>
      </c>
      <c r="R102" s="53">
        <f t="shared" si="14"/>
        <v>43359</v>
      </c>
      <c r="S102" s="53" t="s">
        <v>85</v>
      </c>
      <c r="T102" s="51">
        <v>0.29166666666666669</v>
      </c>
      <c r="U102" s="51">
        <v>0.33333333333333331</v>
      </c>
      <c r="V102" s="52">
        <f t="shared" si="15"/>
        <v>4.166666666666663E-2</v>
      </c>
      <c r="W102" s="57">
        <f t="shared" si="16"/>
        <v>0.12499999999999989</v>
      </c>
    </row>
    <row r="103" spans="3:23" ht="31.5" x14ac:dyDescent="0.25">
      <c r="C103" s="49" t="s">
        <v>241</v>
      </c>
      <c r="D103" s="50">
        <v>43345</v>
      </c>
      <c r="E103" s="51">
        <v>0.29166666666666669</v>
      </c>
      <c r="F103" s="51">
        <v>0.33333333333333331</v>
      </c>
      <c r="G103" s="52">
        <f t="shared" si="9"/>
        <v>4.166666666666663E-2</v>
      </c>
      <c r="H103" s="53">
        <f t="shared" si="10"/>
        <v>43346</v>
      </c>
      <c r="I103" s="53" t="s">
        <v>84</v>
      </c>
      <c r="J103" s="51">
        <v>0.29166666666666669</v>
      </c>
      <c r="K103" s="51">
        <v>0.33333333333333331</v>
      </c>
      <c r="L103" s="52">
        <f t="shared" si="11"/>
        <v>0</v>
      </c>
      <c r="M103" s="54">
        <f t="shared" si="12"/>
        <v>43352</v>
      </c>
      <c r="N103" s="55" t="s">
        <v>85</v>
      </c>
      <c r="O103" s="56">
        <v>0.29166666666666669</v>
      </c>
      <c r="P103" s="56">
        <v>0.33333333333333331</v>
      </c>
      <c r="Q103" s="52">
        <f t="shared" si="13"/>
        <v>4.166666666666663E-2</v>
      </c>
      <c r="R103" s="53">
        <f t="shared" si="14"/>
        <v>43360</v>
      </c>
      <c r="S103" s="53" t="s">
        <v>85</v>
      </c>
      <c r="T103" s="51">
        <v>0.29166666666666669</v>
      </c>
      <c r="U103" s="51">
        <v>0.33333333333333331</v>
      </c>
      <c r="V103" s="52">
        <f t="shared" si="15"/>
        <v>4.166666666666663E-2</v>
      </c>
      <c r="W103" s="57">
        <f t="shared" si="16"/>
        <v>0.12499999999999989</v>
      </c>
    </row>
    <row r="104" spans="3:23" ht="63" x14ac:dyDescent="0.25">
      <c r="C104" s="49" t="s">
        <v>242</v>
      </c>
      <c r="D104" s="50">
        <v>43346</v>
      </c>
      <c r="E104" s="51">
        <v>0.29166666666666669</v>
      </c>
      <c r="F104" s="51">
        <v>0.33333333333333331</v>
      </c>
      <c r="G104" s="52">
        <f t="shared" si="9"/>
        <v>4.166666666666663E-2</v>
      </c>
      <c r="H104" s="53">
        <f t="shared" si="10"/>
        <v>43347</v>
      </c>
      <c r="I104" s="53" t="s">
        <v>84</v>
      </c>
      <c r="J104" s="51">
        <v>0.29166666666666669</v>
      </c>
      <c r="K104" s="51">
        <v>0.33333333333333331</v>
      </c>
      <c r="L104" s="52">
        <f t="shared" si="11"/>
        <v>0</v>
      </c>
      <c r="M104" s="54">
        <f t="shared" si="12"/>
        <v>43353</v>
      </c>
      <c r="N104" s="55" t="s">
        <v>85</v>
      </c>
      <c r="O104" s="56">
        <v>0.29166666666666669</v>
      </c>
      <c r="P104" s="56">
        <v>0.33333333333333331</v>
      </c>
      <c r="Q104" s="52">
        <f t="shared" si="13"/>
        <v>4.166666666666663E-2</v>
      </c>
      <c r="R104" s="53">
        <f t="shared" si="14"/>
        <v>43361</v>
      </c>
      <c r="S104" s="53" t="s">
        <v>85</v>
      </c>
      <c r="T104" s="51">
        <v>0.29166666666666669</v>
      </c>
      <c r="U104" s="51">
        <v>0.33333333333333331</v>
      </c>
      <c r="V104" s="52">
        <f t="shared" si="15"/>
        <v>4.166666666666663E-2</v>
      </c>
      <c r="W104" s="57">
        <f t="shared" si="16"/>
        <v>0.12499999999999989</v>
      </c>
    </row>
    <row r="105" spans="3:23" ht="15.75" x14ac:dyDescent="0.25">
      <c r="C105" s="49" t="s">
        <v>243</v>
      </c>
      <c r="D105" s="50">
        <v>43347</v>
      </c>
      <c r="E105" s="51">
        <v>0.29166666666666669</v>
      </c>
      <c r="F105" s="51">
        <v>0.33333333333333331</v>
      </c>
      <c r="G105" s="52">
        <f t="shared" si="9"/>
        <v>4.166666666666663E-2</v>
      </c>
      <c r="H105" s="53">
        <f t="shared" si="10"/>
        <v>43348</v>
      </c>
      <c r="I105" s="53" t="s">
        <v>84</v>
      </c>
      <c r="J105" s="51">
        <v>0.29166666666666669</v>
      </c>
      <c r="K105" s="51">
        <v>0.33333333333333331</v>
      </c>
      <c r="L105" s="52">
        <f t="shared" si="11"/>
        <v>0</v>
      </c>
      <c r="M105" s="54">
        <f t="shared" si="12"/>
        <v>43354</v>
      </c>
      <c r="N105" s="55" t="s">
        <v>85</v>
      </c>
      <c r="O105" s="56">
        <v>0.29166666666666669</v>
      </c>
      <c r="P105" s="56">
        <v>0.33333333333333331</v>
      </c>
      <c r="Q105" s="52">
        <f t="shared" si="13"/>
        <v>4.166666666666663E-2</v>
      </c>
      <c r="R105" s="53">
        <f t="shared" si="14"/>
        <v>43362</v>
      </c>
      <c r="S105" s="53" t="s">
        <v>85</v>
      </c>
      <c r="T105" s="51">
        <v>0.29166666666666669</v>
      </c>
      <c r="U105" s="51">
        <v>0.33333333333333331</v>
      </c>
      <c r="V105" s="52">
        <f t="shared" si="15"/>
        <v>4.166666666666663E-2</v>
      </c>
      <c r="W105" s="57">
        <f t="shared" si="16"/>
        <v>0.12499999999999989</v>
      </c>
    </row>
    <row r="106" spans="3:23" ht="31.5" x14ac:dyDescent="0.25">
      <c r="C106" s="49" t="s">
        <v>244</v>
      </c>
      <c r="D106" s="50">
        <v>43348</v>
      </c>
      <c r="E106" s="51">
        <v>0.29166666666666669</v>
      </c>
      <c r="F106" s="51">
        <v>0.33333333333333331</v>
      </c>
      <c r="G106" s="52">
        <f t="shared" si="9"/>
        <v>4.166666666666663E-2</v>
      </c>
      <c r="H106" s="53">
        <f t="shared" si="10"/>
        <v>43349</v>
      </c>
      <c r="I106" s="53" t="s">
        <v>84</v>
      </c>
      <c r="J106" s="51">
        <v>0.29166666666666669</v>
      </c>
      <c r="K106" s="51">
        <v>0.33333333333333331</v>
      </c>
      <c r="L106" s="52">
        <f t="shared" si="11"/>
        <v>0</v>
      </c>
      <c r="M106" s="54">
        <f t="shared" si="12"/>
        <v>43355</v>
      </c>
      <c r="N106" s="55" t="s">
        <v>85</v>
      </c>
      <c r="O106" s="56">
        <v>0.29166666666666669</v>
      </c>
      <c r="P106" s="56">
        <v>0.33333333333333331</v>
      </c>
      <c r="Q106" s="52">
        <f t="shared" si="13"/>
        <v>4.166666666666663E-2</v>
      </c>
      <c r="R106" s="53">
        <f t="shared" si="14"/>
        <v>43363</v>
      </c>
      <c r="S106" s="53" t="s">
        <v>85</v>
      </c>
      <c r="T106" s="51">
        <v>0.29166666666666669</v>
      </c>
      <c r="U106" s="51">
        <v>0.33333333333333331</v>
      </c>
      <c r="V106" s="52">
        <f t="shared" si="15"/>
        <v>4.166666666666663E-2</v>
      </c>
      <c r="W106" s="57">
        <f t="shared" si="16"/>
        <v>0.12499999999999989</v>
      </c>
    </row>
    <row r="107" spans="3:23" ht="63" x14ac:dyDescent="0.25">
      <c r="C107" s="49" t="s">
        <v>245</v>
      </c>
      <c r="D107" s="50">
        <v>43349</v>
      </c>
      <c r="E107" s="51">
        <v>0.29166666666666669</v>
      </c>
      <c r="F107" s="51">
        <v>0.33333333333333331</v>
      </c>
      <c r="G107" s="52">
        <f t="shared" si="9"/>
        <v>4.166666666666663E-2</v>
      </c>
      <c r="H107" s="53">
        <f t="shared" si="10"/>
        <v>43350</v>
      </c>
      <c r="I107" s="53" t="s">
        <v>84</v>
      </c>
      <c r="J107" s="51">
        <v>0.29166666666666669</v>
      </c>
      <c r="K107" s="51">
        <v>0.33333333333333331</v>
      </c>
      <c r="L107" s="52">
        <f t="shared" si="11"/>
        <v>0</v>
      </c>
      <c r="M107" s="54">
        <f t="shared" si="12"/>
        <v>43356</v>
      </c>
      <c r="N107" s="55" t="s">
        <v>85</v>
      </c>
      <c r="O107" s="56">
        <v>0.29166666666666669</v>
      </c>
      <c r="P107" s="56">
        <v>0.33333333333333331</v>
      </c>
      <c r="Q107" s="52">
        <f t="shared" si="13"/>
        <v>4.166666666666663E-2</v>
      </c>
      <c r="R107" s="53">
        <f t="shared" si="14"/>
        <v>43364</v>
      </c>
      <c r="S107" s="53" t="s">
        <v>85</v>
      </c>
      <c r="T107" s="51">
        <v>0.29166666666666669</v>
      </c>
      <c r="U107" s="51">
        <v>0.33333333333333331</v>
      </c>
      <c r="V107" s="52">
        <f t="shared" si="15"/>
        <v>4.166666666666663E-2</v>
      </c>
      <c r="W107" s="57">
        <f t="shared" si="16"/>
        <v>0.12499999999999989</v>
      </c>
    </row>
    <row r="108" spans="3:23" ht="47.25" x14ac:dyDescent="0.25">
      <c r="C108" s="49" t="s">
        <v>246</v>
      </c>
      <c r="D108" s="50">
        <v>43350</v>
      </c>
      <c r="E108" s="51">
        <v>0.29166666666666669</v>
      </c>
      <c r="F108" s="51">
        <v>0.33333333333333331</v>
      </c>
      <c r="G108" s="52">
        <f t="shared" si="9"/>
        <v>4.166666666666663E-2</v>
      </c>
      <c r="H108" s="53">
        <f t="shared" si="10"/>
        <v>43351</v>
      </c>
      <c r="I108" s="53" t="s">
        <v>84</v>
      </c>
      <c r="J108" s="51">
        <v>0.29166666666666669</v>
      </c>
      <c r="K108" s="51">
        <v>0.33333333333333331</v>
      </c>
      <c r="L108" s="52">
        <f t="shared" si="11"/>
        <v>0</v>
      </c>
      <c r="M108" s="54">
        <f t="shared" si="12"/>
        <v>43357</v>
      </c>
      <c r="N108" s="55" t="s">
        <v>85</v>
      </c>
      <c r="O108" s="56">
        <v>0.29166666666666669</v>
      </c>
      <c r="P108" s="56">
        <v>0.33333333333333331</v>
      </c>
      <c r="Q108" s="52">
        <f t="shared" si="13"/>
        <v>4.166666666666663E-2</v>
      </c>
      <c r="R108" s="53">
        <f t="shared" si="14"/>
        <v>43365</v>
      </c>
      <c r="S108" s="53" t="s">
        <v>85</v>
      </c>
      <c r="T108" s="51">
        <v>0.29166666666666669</v>
      </c>
      <c r="U108" s="51">
        <v>0.33333333333333331</v>
      </c>
      <c r="V108" s="52">
        <f t="shared" si="15"/>
        <v>4.166666666666663E-2</v>
      </c>
      <c r="W108" s="57">
        <f t="shared" si="16"/>
        <v>0.12499999999999989</v>
      </c>
    </row>
    <row r="109" spans="3:23" ht="15.75" x14ac:dyDescent="0.25">
      <c r="C109" s="49" t="s">
        <v>247</v>
      </c>
      <c r="D109" s="50">
        <v>43351</v>
      </c>
      <c r="E109" s="51">
        <v>0.29166666666666669</v>
      </c>
      <c r="F109" s="51">
        <v>0.33333333333333331</v>
      </c>
      <c r="G109" s="52">
        <f t="shared" si="9"/>
        <v>4.166666666666663E-2</v>
      </c>
      <c r="H109" s="53">
        <f t="shared" si="10"/>
        <v>43352</v>
      </c>
      <c r="I109" s="53" t="s">
        <v>84</v>
      </c>
      <c r="J109" s="51">
        <v>0.29166666666666669</v>
      </c>
      <c r="K109" s="51">
        <v>0.33333333333333331</v>
      </c>
      <c r="L109" s="52">
        <f t="shared" si="11"/>
        <v>0</v>
      </c>
      <c r="M109" s="54">
        <f t="shared" si="12"/>
        <v>43358</v>
      </c>
      <c r="N109" s="55" t="s">
        <v>85</v>
      </c>
      <c r="O109" s="56">
        <v>0.29166666666666669</v>
      </c>
      <c r="P109" s="56">
        <v>0.33333333333333331</v>
      </c>
      <c r="Q109" s="52">
        <f t="shared" si="13"/>
        <v>4.166666666666663E-2</v>
      </c>
      <c r="R109" s="53">
        <f t="shared" si="14"/>
        <v>43366</v>
      </c>
      <c r="S109" s="53" t="s">
        <v>85</v>
      </c>
      <c r="T109" s="51">
        <v>0.29166666666666669</v>
      </c>
      <c r="U109" s="51">
        <v>0.33333333333333331</v>
      </c>
      <c r="V109" s="52">
        <f t="shared" si="15"/>
        <v>4.166666666666663E-2</v>
      </c>
      <c r="W109" s="57">
        <f t="shared" si="16"/>
        <v>0.12499999999999989</v>
      </c>
    </row>
    <row r="110" spans="3:23" ht="15.75" x14ac:dyDescent="0.25">
      <c r="C110" s="49" t="s">
        <v>248</v>
      </c>
      <c r="D110" s="50">
        <v>43352</v>
      </c>
      <c r="E110" s="51">
        <v>0.29166666666666669</v>
      </c>
      <c r="F110" s="51">
        <v>0.33333333333333331</v>
      </c>
      <c r="G110" s="52">
        <f t="shared" si="9"/>
        <v>4.166666666666663E-2</v>
      </c>
      <c r="H110" s="53">
        <f t="shared" si="10"/>
        <v>43353</v>
      </c>
      <c r="I110" s="53" t="s">
        <v>84</v>
      </c>
      <c r="J110" s="51">
        <v>0.29166666666666669</v>
      </c>
      <c r="K110" s="51">
        <v>0.33333333333333331</v>
      </c>
      <c r="L110" s="52">
        <f t="shared" si="11"/>
        <v>0</v>
      </c>
      <c r="M110" s="54">
        <f t="shared" si="12"/>
        <v>43359</v>
      </c>
      <c r="N110" s="55" t="s">
        <v>85</v>
      </c>
      <c r="O110" s="56">
        <v>0.29166666666666669</v>
      </c>
      <c r="P110" s="56">
        <v>0.33333333333333331</v>
      </c>
      <c r="Q110" s="52">
        <f t="shared" si="13"/>
        <v>4.166666666666663E-2</v>
      </c>
      <c r="R110" s="53">
        <f t="shared" si="14"/>
        <v>43367</v>
      </c>
      <c r="S110" s="53" t="s">
        <v>85</v>
      </c>
      <c r="T110" s="51">
        <v>0.29166666666666669</v>
      </c>
      <c r="U110" s="51">
        <v>0.33333333333333331</v>
      </c>
      <c r="V110" s="52">
        <f t="shared" si="15"/>
        <v>4.166666666666663E-2</v>
      </c>
      <c r="W110" s="57">
        <f t="shared" si="16"/>
        <v>0.12499999999999989</v>
      </c>
    </row>
    <row r="111" spans="3:23" ht="47.25" x14ac:dyDescent="0.25">
      <c r="C111" s="49" t="s">
        <v>249</v>
      </c>
      <c r="D111" s="50">
        <v>43353</v>
      </c>
      <c r="E111" s="51">
        <v>0.29166666666666669</v>
      </c>
      <c r="F111" s="51">
        <v>0.33333333333333331</v>
      </c>
      <c r="G111" s="52">
        <f t="shared" si="9"/>
        <v>4.166666666666663E-2</v>
      </c>
      <c r="H111" s="53">
        <f t="shared" si="10"/>
        <v>43354</v>
      </c>
      <c r="I111" s="53" t="s">
        <v>84</v>
      </c>
      <c r="J111" s="51">
        <v>0.29166666666666669</v>
      </c>
      <c r="K111" s="51">
        <v>0.33333333333333331</v>
      </c>
      <c r="L111" s="52">
        <f t="shared" si="11"/>
        <v>0</v>
      </c>
      <c r="M111" s="54">
        <f t="shared" si="12"/>
        <v>43360</v>
      </c>
      <c r="N111" s="55" t="s">
        <v>85</v>
      </c>
      <c r="O111" s="56">
        <v>0.29166666666666669</v>
      </c>
      <c r="P111" s="56">
        <v>0.33333333333333331</v>
      </c>
      <c r="Q111" s="52">
        <f t="shared" si="13"/>
        <v>4.166666666666663E-2</v>
      </c>
      <c r="R111" s="53">
        <f t="shared" si="14"/>
        <v>43368</v>
      </c>
      <c r="S111" s="53" t="s">
        <v>85</v>
      </c>
      <c r="T111" s="51">
        <v>0.29166666666666669</v>
      </c>
      <c r="U111" s="51">
        <v>0.33333333333333331</v>
      </c>
      <c r="V111" s="52">
        <f t="shared" si="15"/>
        <v>4.166666666666663E-2</v>
      </c>
      <c r="W111" s="57">
        <f t="shared" si="16"/>
        <v>0.12499999999999989</v>
      </c>
    </row>
    <row r="112" spans="3:23" ht="47.25" x14ac:dyDescent="0.25">
      <c r="C112" s="49" t="s">
        <v>250</v>
      </c>
      <c r="D112" s="50">
        <v>43354</v>
      </c>
      <c r="E112" s="51">
        <v>0.29166666666666669</v>
      </c>
      <c r="F112" s="51">
        <v>0.33333333333333331</v>
      </c>
      <c r="G112" s="52">
        <f t="shared" si="9"/>
        <v>4.166666666666663E-2</v>
      </c>
      <c r="H112" s="53">
        <f t="shared" si="10"/>
        <v>43355</v>
      </c>
      <c r="I112" s="53" t="s">
        <v>84</v>
      </c>
      <c r="J112" s="51">
        <v>0.29166666666666669</v>
      </c>
      <c r="K112" s="51">
        <v>0.33333333333333331</v>
      </c>
      <c r="L112" s="52">
        <f t="shared" si="11"/>
        <v>0</v>
      </c>
      <c r="M112" s="54">
        <f t="shared" si="12"/>
        <v>43361</v>
      </c>
      <c r="N112" s="55" t="s">
        <v>85</v>
      </c>
      <c r="O112" s="56">
        <v>0.29166666666666669</v>
      </c>
      <c r="P112" s="56">
        <v>0.33333333333333331</v>
      </c>
      <c r="Q112" s="52">
        <f t="shared" si="13"/>
        <v>4.166666666666663E-2</v>
      </c>
      <c r="R112" s="53">
        <f t="shared" si="14"/>
        <v>43369</v>
      </c>
      <c r="S112" s="53" t="s">
        <v>85</v>
      </c>
      <c r="T112" s="51">
        <v>0.29166666666666669</v>
      </c>
      <c r="U112" s="51">
        <v>0.33333333333333331</v>
      </c>
      <c r="V112" s="52">
        <f t="shared" si="15"/>
        <v>4.166666666666663E-2</v>
      </c>
      <c r="W112" s="57">
        <f t="shared" si="16"/>
        <v>0.12499999999999989</v>
      </c>
    </row>
    <row r="113" spans="3:23" ht="15.75" x14ac:dyDescent="0.25">
      <c r="C113" s="49" t="s">
        <v>251</v>
      </c>
      <c r="D113" s="50">
        <v>43355</v>
      </c>
      <c r="E113" s="51">
        <v>0.29166666666666669</v>
      </c>
      <c r="F113" s="51">
        <v>0.33333333333333331</v>
      </c>
      <c r="G113" s="52">
        <f t="shared" si="9"/>
        <v>4.166666666666663E-2</v>
      </c>
      <c r="H113" s="53">
        <f t="shared" si="10"/>
        <v>43356</v>
      </c>
      <c r="I113" s="53" t="s">
        <v>84</v>
      </c>
      <c r="J113" s="51">
        <v>0.29166666666666669</v>
      </c>
      <c r="K113" s="51">
        <v>0.33333333333333331</v>
      </c>
      <c r="L113" s="52">
        <f t="shared" si="11"/>
        <v>0</v>
      </c>
      <c r="M113" s="54">
        <f t="shared" si="12"/>
        <v>43362</v>
      </c>
      <c r="N113" s="55" t="s">
        <v>85</v>
      </c>
      <c r="O113" s="56">
        <v>0.29166666666666669</v>
      </c>
      <c r="P113" s="56">
        <v>0.33333333333333331</v>
      </c>
      <c r="Q113" s="52">
        <f t="shared" si="13"/>
        <v>4.166666666666663E-2</v>
      </c>
      <c r="R113" s="53">
        <f t="shared" si="14"/>
        <v>43370</v>
      </c>
      <c r="S113" s="53" t="s">
        <v>85</v>
      </c>
      <c r="T113" s="51">
        <v>0.29166666666666669</v>
      </c>
      <c r="U113" s="51">
        <v>0.33333333333333331</v>
      </c>
      <c r="V113" s="52">
        <f t="shared" si="15"/>
        <v>4.166666666666663E-2</v>
      </c>
      <c r="W113" s="57">
        <f t="shared" si="16"/>
        <v>0.12499999999999989</v>
      </c>
    </row>
    <row r="114" spans="3:23" ht="31.5" x14ac:dyDescent="0.25">
      <c r="C114" s="49" t="s">
        <v>252</v>
      </c>
      <c r="D114" s="50">
        <v>43356</v>
      </c>
      <c r="E114" s="51">
        <v>0.29166666666666669</v>
      </c>
      <c r="F114" s="51">
        <v>0.33333333333333331</v>
      </c>
      <c r="G114" s="52">
        <f t="shared" si="9"/>
        <v>4.166666666666663E-2</v>
      </c>
      <c r="H114" s="53">
        <f t="shared" si="10"/>
        <v>43357</v>
      </c>
      <c r="I114" s="53" t="s">
        <v>84</v>
      </c>
      <c r="J114" s="51">
        <v>0.29166666666666669</v>
      </c>
      <c r="K114" s="51">
        <v>0.33333333333333331</v>
      </c>
      <c r="L114" s="52">
        <f t="shared" si="11"/>
        <v>0</v>
      </c>
      <c r="M114" s="54">
        <f t="shared" si="12"/>
        <v>43363</v>
      </c>
      <c r="N114" s="55" t="s">
        <v>85</v>
      </c>
      <c r="O114" s="56">
        <v>0.29166666666666669</v>
      </c>
      <c r="P114" s="56">
        <v>0.33333333333333331</v>
      </c>
      <c r="Q114" s="52">
        <f t="shared" si="13"/>
        <v>4.166666666666663E-2</v>
      </c>
      <c r="R114" s="53">
        <f t="shared" si="14"/>
        <v>43371</v>
      </c>
      <c r="S114" s="53" t="s">
        <v>85</v>
      </c>
      <c r="T114" s="51">
        <v>0.29166666666666669</v>
      </c>
      <c r="U114" s="51">
        <v>0.33333333333333331</v>
      </c>
      <c r="V114" s="52">
        <f t="shared" si="15"/>
        <v>4.166666666666663E-2</v>
      </c>
      <c r="W114" s="57">
        <f t="shared" si="16"/>
        <v>0.12499999999999989</v>
      </c>
    </row>
    <row r="115" spans="3:23" ht="47.25" x14ac:dyDescent="0.25">
      <c r="C115" s="49" t="s">
        <v>253</v>
      </c>
      <c r="D115" s="50">
        <v>43357</v>
      </c>
      <c r="E115" s="51">
        <v>0.29166666666666669</v>
      </c>
      <c r="F115" s="51">
        <v>0.33333333333333331</v>
      </c>
      <c r="G115" s="52">
        <f t="shared" si="9"/>
        <v>4.166666666666663E-2</v>
      </c>
      <c r="H115" s="53">
        <f t="shared" si="10"/>
        <v>43358</v>
      </c>
      <c r="I115" s="53" t="s">
        <v>84</v>
      </c>
      <c r="J115" s="51">
        <v>0.29166666666666669</v>
      </c>
      <c r="K115" s="51">
        <v>0.33333333333333331</v>
      </c>
      <c r="L115" s="52">
        <f t="shared" si="11"/>
        <v>0</v>
      </c>
      <c r="M115" s="54">
        <f t="shared" si="12"/>
        <v>43364</v>
      </c>
      <c r="N115" s="55" t="s">
        <v>85</v>
      </c>
      <c r="O115" s="56">
        <v>0.29166666666666669</v>
      </c>
      <c r="P115" s="56">
        <v>0.33333333333333331</v>
      </c>
      <c r="Q115" s="52">
        <f t="shared" si="13"/>
        <v>4.166666666666663E-2</v>
      </c>
      <c r="R115" s="53">
        <f t="shared" si="14"/>
        <v>43372</v>
      </c>
      <c r="S115" s="53" t="s">
        <v>85</v>
      </c>
      <c r="T115" s="51">
        <v>0.29166666666666669</v>
      </c>
      <c r="U115" s="51">
        <v>0.33333333333333331</v>
      </c>
      <c r="V115" s="52">
        <f t="shared" si="15"/>
        <v>4.166666666666663E-2</v>
      </c>
      <c r="W115" s="57">
        <f t="shared" si="16"/>
        <v>0.12499999999999989</v>
      </c>
    </row>
    <row r="116" spans="3:23" ht="31.5" x14ac:dyDescent="0.25">
      <c r="C116" s="49" t="s">
        <v>254</v>
      </c>
      <c r="D116" s="50">
        <v>43358</v>
      </c>
      <c r="E116" s="51">
        <v>0.29166666666666669</v>
      </c>
      <c r="F116" s="51">
        <v>0.33333333333333331</v>
      </c>
      <c r="G116" s="52">
        <f t="shared" si="9"/>
        <v>4.166666666666663E-2</v>
      </c>
      <c r="H116" s="53">
        <f t="shared" si="10"/>
        <v>43359</v>
      </c>
      <c r="I116" s="53" t="s">
        <v>84</v>
      </c>
      <c r="J116" s="51">
        <v>0.29166666666666669</v>
      </c>
      <c r="K116" s="51">
        <v>0.33333333333333331</v>
      </c>
      <c r="L116" s="52">
        <f t="shared" si="11"/>
        <v>0</v>
      </c>
      <c r="M116" s="54">
        <f t="shared" si="12"/>
        <v>43365</v>
      </c>
      <c r="N116" s="55" t="s">
        <v>85</v>
      </c>
      <c r="O116" s="56">
        <v>0.29166666666666669</v>
      </c>
      <c r="P116" s="56">
        <v>0.33333333333333331</v>
      </c>
      <c r="Q116" s="52">
        <f t="shared" si="13"/>
        <v>4.166666666666663E-2</v>
      </c>
      <c r="R116" s="53">
        <f t="shared" si="14"/>
        <v>43373</v>
      </c>
      <c r="S116" s="53" t="s">
        <v>85</v>
      </c>
      <c r="T116" s="51">
        <v>0.29166666666666669</v>
      </c>
      <c r="U116" s="51">
        <v>0.33333333333333331</v>
      </c>
      <c r="V116" s="52">
        <f t="shared" si="15"/>
        <v>4.166666666666663E-2</v>
      </c>
      <c r="W116" s="57">
        <f t="shared" si="16"/>
        <v>0.12499999999999989</v>
      </c>
    </row>
    <row r="117" spans="3:23" ht="15.75" x14ac:dyDescent="0.25">
      <c r="C117" s="49" t="s">
        <v>255</v>
      </c>
      <c r="D117" s="50">
        <v>43359</v>
      </c>
      <c r="E117" s="51">
        <v>0.29166666666666669</v>
      </c>
      <c r="F117" s="51">
        <v>0.33333333333333331</v>
      </c>
      <c r="G117" s="52">
        <f t="shared" si="9"/>
        <v>4.166666666666663E-2</v>
      </c>
      <c r="H117" s="53">
        <f t="shared" si="10"/>
        <v>43360</v>
      </c>
      <c r="I117" s="53" t="s">
        <v>84</v>
      </c>
      <c r="J117" s="51">
        <v>0.29166666666666669</v>
      </c>
      <c r="K117" s="51">
        <v>0.33333333333333331</v>
      </c>
      <c r="L117" s="52">
        <f t="shared" si="11"/>
        <v>0</v>
      </c>
      <c r="M117" s="54">
        <f t="shared" si="12"/>
        <v>43366</v>
      </c>
      <c r="N117" s="55" t="s">
        <v>85</v>
      </c>
      <c r="O117" s="56">
        <v>0.29166666666666669</v>
      </c>
      <c r="P117" s="56">
        <v>0.33333333333333331</v>
      </c>
      <c r="Q117" s="52">
        <f t="shared" si="13"/>
        <v>4.166666666666663E-2</v>
      </c>
      <c r="R117" s="53">
        <f t="shared" si="14"/>
        <v>43374</v>
      </c>
      <c r="S117" s="53" t="s">
        <v>85</v>
      </c>
      <c r="T117" s="51">
        <v>0.29166666666666669</v>
      </c>
      <c r="U117" s="51">
        <v>0.33333333333333331</v>
      </c>
      <c r="V117" s="52">
        <f t="shared" si="15"/>
        <v>4.166666666666663E-2</v>
      </c>
      <c r="W117" s="57">
        <f t="shared" si="16"/>
        <v>0.12499999999999989</v>
      </c>
    </row>
    <row r="118" spans="3:23" ht="15.75" x14ac:dyDescent="0.25">
      <c r="C118" s="49" t="s">
        <v>256</v>
      </c>
      <c r="D118" s="50">
        <v>43360</v>
      </c>
      <c r="E118" s="51">
        <v>0.29166666666666669</v>
      </c>
      <c r="F118" s="51">
        <v>0.33333333333333331</v>
      </c>
      <c r="G118" s="52">
        <f t="shared" si="9"/>
        <v>4.166666666666663E-2</v>
      </c>
      <c r="H118" s="53">
        <f t="shared" si="10"/>
        <v>43361</v>
      </c>
      <c r="I118" s="53" t="s">
        <v>84</v>
      </c>
      <c r="J118" s="51">
        <v>0.29166666666666669</v>
      </c>
      <c r="K118" s="51">
        <v>0.33333333333333331</v>
      </c>
      <c r="L118" s="52">
        <f t="shared" si="11"/>
        <v>0</v>
      </c>
      <c r="M118" s="54">
        <f t="shared" si="12"/>
        <v>43367</v>
      </c>
      <c r="N118" s="55" t="s">
        <v>85</v>
      </c>
      <c r="O118" s="56">
        <v>0.29166666666666669</v>
      </c>
      <c r="P118" s="56">
        <v>0.33333333333333331</v>
      </c>
      <c r="Q118" s="52">
        <f t="shared" si="13"/>
        <v>4.166666666666663E-2</v>
      </c>
      <c r="R118" s="53">
        <f t="shared" si="14"/>
        <v>43375</v>
      </c>
      <c r="S118" s="53" t="s">
        <v>85</v>
      </c>
      <c r="T118" s="51">
        <v>0.29166666666666669</v>
      </c>
      <c r="U118" s="51">
        <v>0.33333333333333331</v>
      </c>
      <c r="V118" s="52">
        <f t="shared" si="15"/>
        <v>4.166666666666663E-2</v>
      </c>
      <c r="W118" s="57">
        <f t="shared" si="16"/>
        <v>0.12499999999999989</v>
      </c>
    </row>
    <row r="119" spans="3:23" ht="15.75" x14ac:dyDescent="0.25">
      <c r="C119" s="49" t="s">
        <v>257</v>
      </c>
      <c r="D119" s="50">
        <v>43361</v>
      </c>
      <c r="E119" s="51">
        <v>0.29166666666666669</v>
      </c>
      <c r="F119" s="51">
        <v>0.33333333333333331</v>
      </c>
      <c r="G119" s="52">
        <f t="shared" si="9"/>
        <v>4.166666666666663E-2</v>
      </c>
      <c r="H119" s="53">
        <f t="shared" si="10"/>
        <v>43362</v>
      </c>
      <c r="I119" s="53" t="s">
        <v>84</v>
      </c>
      <c r="J119" s="51">
        <v>0.29166666666666669</v>
      </c>
      <c r="K119" s="51">
        <v>0.33333333333333331</v>
      </c>
      <c r="L119" s="52">
        <f t="shared" si="11"/>
        <v>0</v>
      </c>
      <c r="M119" s="54">
        <f t="shared" si="12"/>
        <v>43368</v>
      </c>
      <c r="N119" s="55" t="s">
        <v>85</v>
      </c>
      <c r="O119" s="56">
        <v>0.29166666666666669</v>
      </c>
      <c r="P119" s="56">
        <v>0.33333333333333331</v>
      </c>
      <c r="Q119" s="52">
        <f t="shared" si="13"/>
        <v>4.166666666666663E-2</v>
      </c>
      <c r="R119" s="53">
        <f t="shared" si="14"/>
        <v>43376</v>
      </c>
      <c r="S119" s="53" t="s">
        <v>85</v>
      </c>
      <c r="T119" s="51">
        <v>0.29166666666666669</v>
      </c>
      <c r="U119" s="51">
        <v>0.33333333333333331</v>
      </c>
      <c r="V119" s="52">
        <f t="shared" si="15"/>
        <v>4.166666666666663E-2</v>
      </c>
      <c r="W119" s="57">
        <f t="shared" si="16"/>
        <v>0.12499999999999989</v>
      </c>
    </row>
    <row r="120" spans="3:23" ht="15.75" x14ac:dyDescent="0.25">
      <c r="C120" s="49" t="s">
        <v>258</v>
      </c>
      <c r="D120" s="50">
        <v>43362</v>
      </c>
      <c r="E120" s="51">
        <v>0.29166666666666669</v>
      </c>
      <c r="F120" s="51">
        <v>0.33333333333333331</v>
      </c>
      <c r="G120" s="52">
        <f t="shared" si="9"/>
        <v>4.166666666666663E-2</v>
      </c>
      <c r="H120" s="53">
        <f t="shared" si="10"/>
        <v>43363</v>
      </c>
      <c r="I120" s="53" t="s">
        <v>84</v>
      </c>
      <c r="J120" s="51">
        <v>0.29166666666666669</v>
      </c>
      <c r="K120" s="51">
        <v>0.33333333333333331</v>
      </c>
      <c r="L120" s="52">
        <f t="shared" si="11"/>
        <v>0</v>
      </c>
      <c r="M120" s="54">
        <f t="shared" si="12"/>
        <v>43369</v>
      </c>
      <c r="N120" s="55" t="s">
        <v>85</v>
      </c>
      <c r="O120" s="56">
        <v>0.29166666666666669</v>
      </c>
      <c r="P120" s="56">
        <v>0.33333333333333331</v>
      </c>
      <c r="Q120" s="52">
        <f t="shared" si="13"/>
        <v>4.166666666666663E-2</v>
      </c>
      <c r="R120" s="53">
        <f t="shared" si="14"/>
        <v>43377</v>
      </c>
      <c r="S120" s="53" t="s">
        <v>85</v>
      </c>
      <c r="T120" s="51">
        <v>0.29166666666666669</v>
      </c>
      <c r="U120" s="51">
        <v>0.33333333333333331</v>
      </c>
      <c r="V120" s="52">
        <f t="shared" si="15"/>
        <v>4.166666666666663E-2</v>
      </c>
      <c r="W120" s="57">
        <f t="shared" si="16"/>
        <v>0.12499999999999989</v>
      </c>
    </row>
    <row r="121" spans="3:23" ht="15.75" x14ac:dyDescent="0.25">
      <c r="C121" s="49" t="s">
        <v>259</v>
      </c>
      <c r="D121" s="50">
        <v>43363</v>
      </c>
      <c r="E121" s="51">
        <v>0.29166666666666669</v>
      </c>
      <c r="F121" s="51">
        <v>0.33333333333333331</v>
      </c>
      <c r="G121" s="52">
        <f t="shared" si="9"/>
        <v>4.166666666666663E-2</v>
      </c>
      <c r="H121" s="53">
        <f t="shared" si="10"/>
        <v>43364</v>
      </c>
      <c r="I121" s="53" t="s">
        <v>84</v>
      </c>
      <c r="J121" s="51">
        <v>0.29166666666666669</v>
      </c>
      <c r="K121" s="51">
        <v>0.33333333333333331</v>
      </c>
      <c r="L121" s="52">
        <f t="shared" si="11"/>
        <v>0</v>
      </c>
      <c r="M121" s="54">
        <f t="shared" si="12"/>
        <v>43370</v>
      </c>
      <c r="N121" s="55" t="s">
        <v>85</v>
      </c>
      <c r="O121" s="56">
        <v>0.29166666666666669</v>
      </c>
      <c r="P121" s="56">
        <v>0.33333333333333331</v>
      </c>
      <c r="Q121" s="52">
        <f t="shared" si="13"/>
        <v>4.166666666666663E-2</v>
      </c>
      <c r="R121" s="53">
        <f t="shared" si="14"/>
        <v>43378</v>
      </c>
      <c r="S121" s="53" t="s">
        <v>85</v>
      </c>
      <c r="T121" s="51">
        <v>0.29166666666666669</v>
      </c>
      <c r="U121" s="51">
        <v>0.33333333333333331</v>
      </c>
      <c r="V121" s="52">
        <f t="shared" si="15"/>
        <v>4.166666666666663E-2</v>
      </c>
      <c r="W121" s="57">
        <f t="shared" si="16"/>
        <v>0.12499999999999989</v>
      </c>
    </row>
    <row r="122" spans="3:23" ht="15.75" x14ac:dyDescent="0.25">
      <c r="C122" s="49" t="s">
        <v>260</v>
      </c>
      <c r="D122" s="50">
        <v>43364</v>
      </c>
      <c r="E122" s="51">
        <v>0.29166666666666669</v>
      </c>
      <c r="F122" s="51">
        <v>0.33333333333333331</v>
      </c>
      <c r="G122" s="52">
        <f t="shared" si="9"/>
        <v>4.166666666666663E-2</v>
      </c>
      <c r="H122" s="53">
        <f t="shared" si="10"/>
        <v>43365</v>
      </c>
      <c r="I122" s="53" t="s">
        <v>84</v>
      </c>
      <c r="J122" s="51">
        <v>0.29166666666666669</v>
      </c>
      <c r="K122" s="51">
        <v>0.33333333333333331</v>
      </c>
      <c r="L122" s="52">
        <f t="shared" si="11"/>
        <v>0</v>
      </c>
      <c r="M122" s="54">
        <f t="shared" si="12"/>
        <v>43371</v>
      </c>
      <c r="N122" s="55" t="s">
        <v>85</v>
      </c>
      <c r="O122" s="56">
        <v>0.29166666666666669</v>
      </c>
      <c r="P122" s="56">
        <v>0.33333333333333331</v>
      </c>
      <c r="Q122" s="52">
        <f t="shared" si="13"/>
        <v>4.166666666666663E-2</v>
      </c>
      <c r="R122" s="53">
        <f t="shared" si="14"/>
        <v>43379</v>
      </c>
      <c r="S122" s="53" t="s">
        <v>85</v>
      </c>
      <c r="T122" s="51">
        <v>0.29166666666666669</v>
      </c>
      <c r="U122" s="51">
        <v>0.33333333333333331</v>
      </c>
      <c r="V122" s="52">
        <f t="shared" si="15"/>
        <v>4.166666666666663E-2</v>
      </c>
      <c r="W122" s="57">
        <f t="shared" si="16"/>
        <v>0.12499999999999989</v>
      </c>
    </row>
    <row r="123" spans="3:23" ht="15.75" x14ac:dyDescent="0.25">
      <c r="C123" s="49" t="s">
        <v>261</v>
      </c>
      <c r="D123" s="50">
        <v>43365</v>
      </c>
      <c r="E123" s="51">
        <v>0.29166666666666669</v>
      </c>
      <c r="F123" s="51">
        <v>0.33333333333333331</v>
      </c>
      <c r="G123" s="52">
        <f t="shared" si="9"/>
        <v>4.166666666666663E-2</v>
      </c>
      <c r="H123" s="53">
        <f t="shared" si="10"/>
        <v>43366</v>
      </c>
      <c r="I123" s="53" t="s">
        <v>84</v>
      </c>
      <c r="J123" s="51">
        <v>0.29166666666666669</v>
      </c>
      <c r="K123" s="51">
        <v>0.33333333333333331</v>
      </c>
      <c r="L123" s="52">
        <f t="shared" si="11"/>
        <v>0</v>
      </c>
      <c r="M123" s="54">
        <f t="shared" si="12"/>
        <v>43372</v>
      </c>
      <c r="N123" s="55" t="s">
        <v>85</v>
      </c>
      <c r="O123" s="56">
        <v>0.29166666666666669</v>
      </c>
      <c r="P123" s="56">
        <v>0.33333333333333331</v>
      </c>
      <c r="Q123" s="52">
        <f t="shared" si="13"/>
        <v>4.166666666666663E-2</v>
      </c>
      <c r="R123" s="53">
        <f t="shared" si="14"/>
        <v>43380</v>
      </c>
      <c r="S123" s="53" t="s">
        <v>85</v>
      </c>
      <c r="T123" s="51">
        <v>0.29166666666666669</v>
      </c>
      <c r="U123" s="51">
        <v>0.33333333333333331</v>
      </c>
      <c r="V123" s="52">
        <f t="shared" si="15"/>
        <v>4.166666666666663E-2</v>
      </c>
      <c r="W123" s="57">
        <f t="shared" si="16"/>
        <v>0.12499999999999989</v>
      </c>
    </row>
    <row r="124" spans="3:23" ht="15.75" x14ac:dyDescent="0.25">
      <c r="C124" s="49" t="s">
        <v>262</v>
      </c>
      <c r="D124" s="50">
        <v>43366</v>
      </c>
      <c r="E124" s="51">
        <v>0.29166666666666669</v>
      </c>
      <c r="F124" s="51">
        <v>0.33333333333333331</v>
      </c>
      <c r="G124" s="52">
        <f t="shared" si="9"/>
        <v>4.166666666666663E-2</v>
      </c>
      <c r="H124" s="53">
        <f t="shared" si="10"/>
        <v>43367</v>
      </c>
      <c r="I124" s="53" t="s">
        <v>84</v>
      </c>
      <c r="J124" s="51">
        <v>0.29166666666666669</v>
      </c>
      <c r="K124" s="51">
        <v>0.33333333333333331</v>
      </c>
      <c r="L124" s="52">
        <f t="shared" si="11"/>
        <v>0</v>
      </c>
      <c r="M124" s="54">
        <f t="shared" si="12"/>
        <v>43373</v>
      </c>
      <c r="N124" s="55" t="s">
        <v>85</v>
      </c>
      <c r="O124" s="56">
        <v>0.29166666666666669</v>
      </c>
      <c r="P124" s="56">
        <v>0.33333333333333331</v>
      </c>
      <c r="Q124" s="52">
        <f t="shared" si="13"/>
        <v>4.166666666666663E-2</v>
      </c>
      <c r="R124" s="53">
        <f t="shared" si="14"/>
        <v>43381</v>
      </c>
      <c r="S124" s="53" t="s">
        <v>85</v>
      </c>
      <c r="T124" s="51">
        <v>0.29166666666666669</v>
      </c>
      <c r="U124" s="51">
        <v>0.33333333333333331</v>
      </c>
      <c r="V124" s="52">
        <f t="shared" si="15"/>
        <v>4.166666666666663E-2</v>
      </c>
      <c r="W124" s="57">
        <f t="shared" si="16"/>
        <v>0.12499999999999989</v>
      </c>
    </row>
    <row r="125" spans="3:23" ht="15.75" x14ac:dyDescent="0.25">
      <c r="C125" s="49" t="s">
        <v>263</v>
      </c>
      <c r="D125" s="50">
        <v>43367</v>
      </c>
      <c r="E125" s="51">
        <v>0.29166666666666669</v>
      </c>
      <c r="F125" s="51">
        <v>0.33333333333333331</v>
      </c>
      <c r="G125" s="52">
        <f t="shared" si="9"/>
        <v>4.166666666666663E-2</v>
      </c>
      <c r="H125" s="53">
        <f t="shared" si="10"/>
        <v>43368</v>
      </c>
      <c r="I125" s="53" t="s">
        <v>84</v>
      </c>
      <c r="J125" s="51">
        <v>0.29166666666666669</v>
      </c>
      <c r="K125" s="51">
        <v>0.33333333333333331</v>
      </c>
      <c r="L125" s="52">
        <f t="shared" si="11"/>
        <v>0</v>
      </c>
      <c r="M125" s="54">
        <f t="shared" si="12"/>
        <v>43374</v>
      </c>
      <c r="N125" s="55" t="s">
        <v>85</v>
      </c>
      <c r="O125" s="56">
        <v>0.29166666666666669</v>
      </c>
      <c r="P125" s="56">
        <v>0.33333333333333331</v>
      </c>
      <c r="Q125" s="52">
        <f t="shared" si="13"/>
        <v>4.166666666666663E-2</v>
      </c>
      <c r="R125" s="53">
        <f t="shared" si="14"/>
        <v>43382</v>
      </c>
      <c r="S125" s="53" t="s">
        <v>85</v>
      </c>
      <c r="T125" s="51">
        <v>0.29166666666666669</v>
      </c>
      <c r="U125" s="51">
        <v>0.33333333333333331</v>
      </c>
      <c r="V125" s="52">
        <f t="shared" si="15"/>
        <v>4.166666666666663E-2</v>
      </c>
      <c r="W125" s="57">
        <f t="shared" si="16"/>
        <v>0.12499999999999989</v>
      </c>
    </row>
    <row r="126" spans="3:23" ht="15.75" x14ac:dyDescent="0.25">
      <c r="C126" s="49" t="s">
        <v>264</v>
      </c>
      <c r="D126" s="50">
        <v>43368</v>
      </c>
      <c r="E126" s="51">
        <v>0.29166666666666669</v>
      </c>
      <c r="F126" s="51">
        <v>0.33333333333333331</v>
      </c>
      <c r="G126" s="52">
        <f t="shared" si="9"/>
        <v>4.166666666666663E-2</v>
      </c>
      <c r="H126" s="53">
        <f t="shared" si="10"/>
        <v>43369</v>
      </c>
      <c r="I126" s="53" t="s">
        <v>84</v>
      </c>
      <c r="J126" s="51">
        <v>0.29166666666666669</v>
      </c>
      <c r="K126" s="51">
        <v>0.33333333333333331</v>
      </c>
      <c r="L126" s="52">
        <f t="shared" si="11"/>
        <v>0</v>
      </c>
      <c r="M126" s="54">
        <f t="shared" si="12"/>
        <v>43375</v>
      </c>
      <c r="N126" s="55" t="s">
        <v>85</v>
      </c>
      <c r="O126" s="56">
        <v>0.29166666666666669</v>
      </c>
      <c r="P126" s="56">
        <v>0.33333333333333331</v>
      </c>
      <c r="Q126" s="52">
        <f t="shared" si="13"/>
        <v>4.166666666666663E-2</v>
      </c>
      <c r="R126" s="53">
        <f t="shared" si="14"/>
        <v>43383</v>
      </c>
      <c r="S126" s="53" t="s">
        <v>85</v>
      </c>
      <c r="T126" s="51">
        <v>0.29166666666666669</v>
      </c>
      <c r="U126" s="51">
        <v>0.33333333333333331</v>
      </c>
      <c r="V126" s="52">
        <f t="shared" si="15"/>
        <v>4.166666666666663E-2</v>
      </c>
      <c r="W126" s="57">
        <f t="shared" si="16"/>
        <v>0.12499999999999989</v>
      </c>
    </row>
    <row r="127" spans="3:23" ht="15.75" x14ac:dyDescent="0.25">
      <c r="C127" s="49" t="s">
        <v>265</v>
      </c>
      <c r="D127" s="50">
        <v>43369</v>
      </c>
      <c r="E127" s="51">
        <v>0.29166666666666669</v>
      </c>
      <c r="F127" s="51">
        <v>0.33333333333333331</v>
      </c>
      <c r="G127" s="52">
        <f t="shared" si="9"/>
        <v>4.166666666666663E-2</v>
      </c>
      <c r="H127" s="53">
        <f t="shared" si="10"/>
        <v>43370</v>
      </c>
      <c r="I127" s="53" t="s">
        <v>84</v>
      </c>
      <c r="J127" s="51">
        <v>0.29166666666666669</v>
      </c>
      <c r="K127" s="51">
        <v>0.33333333333333331</v>
      </c>
      <c r="L127" s="52">
        <f t="shared" si="11"/>
        <v>0</v>
      </c>
      <c r="M127" s="54">
        <f t="shared" si="12"/>
        <v>43376</v>
      </c>
      <c r="N127" s="55" t="s">
        <v>85</v>
      </c>
      <c r="O127" s="56">
        <v>0.29166666666666669</v>
      </c>
      <c r="P127" s="56">
        <v>0.33333333333333331</v>
      </c>
      <c r="Q127" s="52">
        <f t="shared" si="13"/>
        <v>4.166666666666663E-2</v>
      </c>
      <c r="R127" s="53">
        <f t="shared" si="14"/>
        <v>43384</v>
      </c>
      <c r="S127" s="53" t="s">
        <v>85</v>
      </c>
      <c r="T127" s="51">
        <v>0.29166666666666669</v>
      </c>
      <c r="U127" s="51">
        <v>0.33333333333333331</v>
      </c>
      <c r="V127" s="52">
        <f t="shared" si="15"/>
        <v>4.166666666666663E-2</v>
      </c>
      <c r="W127" s="57">
        <f t="shared" si="16"/>
        <v>0.12499999999999989</v>
      </c>
    </row>
    <row r="128" spans="3:23" ht="47.25" x14ac:dyDescent="0.25">
      <c r="C128" s="49" t="s">
        <v>266</v>
      </c>
      <c r="D128" s="50">
        <v>43370</v>
      </c>
      <c r="E128" s="51">
        <v>0.29166666666666669</v>
      </c>
      <c r="F128" s="51">
        <v>0.33333333333333331</v>
      </c>
      <c r="G128" s="52">
        <f t="shared" si="9"/>
        <v>4.166666666666663E-2</v>
      </c>
      <c r="H128" s="53">
        <f t="shared" si="10"/>
        <v>43371</v>
      </c>
      <c r="I128" s="53" t="s">
        <v>84</v>
      </c>
      <c r="J128" s="51">
        <v>0.29166666666666669</v>
      </c>
      <c r="K128" s="51">
        <v>0.33333333333333331</v>
      </c>
      <c r="L128" s="52">
        <f t="shared" si="11"/>
        <v>0</v>
      </c>
      <c r="M128" s="54">
        <f t="shared" si="12"/>
        <v>43377</v>
      </c>
      <c r="N128" s="55" t="s">
        <v>85</v>
      </c>
      <c r="O128" s="56">
        <v>0.29166666666666669</v>
      </c>
      <c r="P128" s="56">
        <v>0.33333333333333331</v>
      </c>
      <c r="Q128" s="52">
        <f t="shared" si="13"/>
        <v>4.166666666666663E-2</v>
      </c>
      <c r="R128" s="53">
        <f t="shared" si="14"/>
        <v>43385</v>
      </c>
      <c r="S128" s="53" t="s">
        <v>85</v>
      </c>
      <c r="T128" s="51">
        <v>0.29166666666666669</v>
      </c>
      <c r="U128" s="51">
        <v>0.33333333333333331</v>
      </c>
      <c r="V128" s="52">
        <f t="shared" si="15"/>
        <v>4.166666666666663E-2</v>
      </c>
      <c r="W128" s="57">
        <f t="shared" si="16"/>
        <v>0.12499999999999989</v>
      </c>
    </row>
    <row r="129" spans="3:23" ht="31.5" x14ac:dyDescent="0.25">
      <c r="C129" s="49" t="s">
        <v>267</v>
      </c>
      <c r="D129" s="50">
        <v>43371</v>
      </c>
      <c r="E129" s="51">
        <v>0.29166666666666669</v>
      </c>
      <c r="F129" s="51">
        <v>0.33333333333333331</v>
      </c>
      <c r="G129" s="52">
        <f t="shared" si="9"/>
        <v>4.166666666666663E-2</v>
      </c>
      <c r="H129" s="53">
        <f t="shared" si="10"/>
        <v>43372</v>
      </c>
      <c r="I129" s="53" t="s">
        <v>84</v>
      </c>
      <c r="J129" s="51">
        <v>0.29166666666666669</v>
      </c>
      <c r="K129" s="51">
        <v>0.33333333333333331</v>
      </c>
      <c r="L129" s="52">
        <f t="shared" si="11"/>
        <v>0</v>
      </c>
      <c r="M129" s="54">
        <f t="shared" si="12"/>
        <v>43378</v>
      </c>
      <c r="N129" s="55" t="s">
        <v>85</v>
      </c>
      <c r="O129" s="56">
        <v>0.29166666666666669</v>
      </c>
      <c r="P129" s="56">
        <v>0.33333333333333331</v>
      </c>
      <c r="Q129" s="52">
        <f t="shared" si="13"/>
        <v>4.166666666666663E-2</v>
      </c>
      <c r="R129" s="53">
        <f t="shared" si="14"/>
        <v>43386</v>
      </c>
      <c r="S129" s="53" t="s">
        <v>85</v>
      </c>
      <c r="T129" s="51">
        <v>0.29166666666666669</v>
      </c>
      <c r="U129" s="51">
        <v>0.33333333333333331</v>
      </c>
      <c r="V129" s="52">
        <f t="shared" si="15"/>
        <v>4.166666666666663E-2</v>
      </c>
      <c r="W129" s="57">
        <f t="shared" si="16"/>
        <v>0.12499999999999989</v>
      </c>
    </row>
    <row r="130" spans="3:23" ht="110.25" x14ac:dyDescent="0.25">
      <c r="C130" s="49" t="s">
        <v>268</v>
      </c>
      <c r="D130" s="50">
        <v>43372</v>
      </c>
      <c r="E130" s="51">
        <v>0.29166666666666669</v>
      </c>
      <c r="F130" s="51">
        <v>0.33333333333333331</v>
      </c>
      <c r="G130" s="52">
        <f t="shared" si="9"/>
        <v>4.166666666666663E-2</v>
      </c>
      <c r="H130" s="53">
        <f t="shared" si="10"/>
        <v>43373</v>
      </c>
      <c r="I130" s="53" t="s">
        <v>84</v>
      </c>
      <c r="J130" s="51">
        <v>0.29166666666666669</v>
      </c>
      <c r="K130" s="51">
        <v>0.33333333333333331</v>
      </c>
      <c r="L130" s="52">
        <f t="shared" si="11"/>
        <v>0</v>
      </c>
      <c r="M130" s="54">
        <f t="shared" si="12"/>
        <v>43379</v>
      </c>
      <c r="N130" s="55" t="s">
        <v>85</v>
      </c>
      <c r="O130" s="56">
        <v>0.29166666666666669</v>
      </c>
      <c r="P130" s="56">
        <v>0.33333333333333331</v>
      </c>
      <c r="Q130" s="52">
        <f t="shared" si="13"/>
        <v>4.166666666666663E-2</v>
      </c>
      <c r="R130" s="53">
        <f t="shared" si="14"/>
        <v>43387</v>
      </c>
      <c r="S130" s="53" t="s">
        <v>85</v>
      </c>
      <c r="T130" s="51">
        <v>0.29166666666666669</v>
      </c>
      <c r="U130" s="51">
        <v>0.33333333333333331</v>
      </c>
      <c r="V130" s="52">
        <f t="shared" si="15"/>
        <v>4.166666666666663E-2</v>
      </c>
      <c r="W130" s="57">
        <f t="shared" si="16"/>
        <v>0.12499999999999989</v>
      </c>
    </row>
    <row r="131" spans="3:23" ht="15.75" x14ac:dyDescent="0.25">
      <c r="C131" s="49" t="s">
        <v>269</v>
      </c>
      <c r="D131" s="50">
        <v>43373</v>
      </c>
      <c r="E131" s="51">
        <v>0.29166666666666669</v>
      </c>
      <c r="F131" s="51">
        <v>0.33333333333333331</v>
      </c>
      <c r="G131" s="52">
        <f t="shared" si="9"/>
        <v>4.166666666666663E-2</v>
      </c>
      <c r="H131" s="53">
        <f t="shared" si="10"/>
        <v>43374</v>
      </c>
      <c r="I131" s="53" t="s">
        <v>84</v>
      </c>
      <c r="J131" s="51">
        <v>0.29166666666666669</v>
      </c>
      <c r="K131" s="51">
        <v>0.33333333333333331</v>
      </c>
      <c r="L131" s="52">
        <f t="shared" si="11"/>
        <v>0</v>
      </c>
      <c r="M131" s="54">
        <f t="shared" si="12"/>
        <v>43380</v>
      </c>
      <c r="N131" s="55" t="s">
        <v>85</v>
      </c>
      <c r="O131" s="56">
        <v>0.29166666666666669</v>
      </c>
      <c r="P131" s="56">
        <v>0.33333333333333331</v>
      </c>
      <c r="Q131" s="52">
        <f t="shared" si="13"/>
        <v>4.166666666666663E-2</v>
      </c>
      <c r="R131" s="53">
        <f t="shared" si="14"/>
        <v>43388</v>
      </c>
      <c r="S131" s="53" t="s">
        <v>85</v>
      </c>
      <c r="T131" s="51">
        <v>0.29166666666666669</v>
      </c>
      <c r="U131" s="51">
        <v>0.33333333333333331</v>
      </c>
      <c r="V131" s="52">
        <f t="shared" si="15"/>
        <v>4.166666666666663E-2</v>
      </c>
      <c r="W131" s="57">
        <f t="shared" si="16"/>
        <v>0.12499999999999989</v>
      </c>
    </row>
    <row r="132" spans="3:23" ht="15.75" x14ac:dyDescent="0.25">
      <c r="C132" s="49" t="s">
        <v>270</v>
      </c>
      <c r="D132" s="50">
        <v>43374</v>
      </c>
      <c r="E132" s="51">
        <v>0.29166666666666669</v>
      </c>
      <c r="F132" s="51">
        <v>0.33333333333333331</v>
      </c>
      <c r="G132" s="52">
        <f t="shared" si="9"/>
        <v>4.166666666666663E-2</v>
      </c>
      <c r="H132" s="53">
        <f t="shared" si="10"/>
        <v>43375</v>
      </c>
      <c r="I132" s="53" t="s">
        <v>84</v>
      </c>
      <c r="J132" s="51">
        <v>0.29166666666666669</v>
      </c>
      <c r="K132" s="51">
        <v>0.33333333333333331</v>
      </c>
      <c r="L132" s="52">
        <f t="shared" si="11"/>
        <v>0</v>
      </c>
      <c r="M132" s="54">
        <f t="shared" si="12"/>
        <v>43381</v>
      </c>
      <c r="N132" s="55" t="s">
        <v>85</v>
      </c>
      <c r="O132" s="56">
        <v>0.29166666666666669</v>
      </c>
      <c r="P132" s="56">
        <v>0.33333333333333331</v>
      </c>
      <c r="Q132" s="52">
        <f t="shared" si="13"/>
        <v>4.166666666666663E-2</v>
      </c>
      <c r="R132" s="53">
        <f t="shared" si="14"/>
        <v>43389</v>
      </c>
      <c r="S132" s="53" t="s">
        <v>85</v>
      </c>
      <c r="T132" s="51">
        <v>0.29166666666666669</v>
      </c>
      <c r="U132" s="51">
        <v>0.33333333333333331</v>
      </c>
      <c r="V132" s="52">
        <f t="shared" si="15"/>
        <v>4.166666666666663E-2</v>
      </c>
      <c r="W132" s="57">
        <f t="shared" si="16"/>
        <v>0.12499999999999989</v>
      </c>
    </row>
    <row r="133" spans="3:23" ht="47.25" x14ac:dyDescent="0.25">
      <c r="C133" s="49" t="s">
        <v>271</v>
      </c>
      <c r="D133" s="50">
        <v>43375</v>
      </c>
      <c r="E133" s="51">
        <v>0.29166666666666669</v>
      </c>
      <c r="F133" s="51">
        <v>0.33333333333333331</v>
      </c>
      <c r="G133" s="52">
        <f t="shared" si="9"/>
        <v>4.166666666666663E-2</v>
      </c>
      <c r="H133" s="53">
        <f t="shared" si="10"/>
        <v>43376</v>
      </c>
      <c r="I133" s="53" t="s">
        <v>84</v>
      </c>
      <c r="J133" s="51">
        <v>0.29166666666666669</v>
      </c>
      <c r="K133" s="51">
        <v>0.33333333333333331</v>
      </c>
      <c r="L133" s="52">
        <f t="shared" si="11"/>
        <v>0</v>
      </c>
      <c r="M133" s="54">
        <f t="shared" si="12"/>
        <v>43382</v>
      </c>
      <c r="N133" s="55" t="s">
        <v>85</v>
      </c>
      <c r="O133" s="56">
        <v>0.29166666666666669</v>
      </c>
      <c r="P133" s="56">
        <v>0.33333333333333331</v>
      </c>
      <c r="Q133" s="52">
        <f t="shared" si="13"/>
        <v>4.166666666666663E-2</v>
      </c>
      <c r="R133" s="53">
        <f t="shared" si="14"/>
        <v>43390</v>
      </c>
      <c r="S133" s="53" t="s">
        <v>85</v>
      </c>
      <c r="T133" s="51">
        <v>0.29166666666666669</v>
      </c>
      <c r="U133" s="51">
        <v>0.33333333333333331</v>
      </c>
      <c r="V133" s="52">
        <f t="shared" si="15"/>
        <v>4.166666666666663E-2</v>
      </c>
      <c r="W133" s="57">
        <f t="shared" si="16"/>
        <v>0.12499999999999989</v>
      </c>
    </row>
    <row r="134" spans="3:23" ht="15.75" x14ac:dyDescent="0.25">
      <c r="C134" s="49" t="s">
        <v>272</v>
      </c>
      <c r="D134" s="50">
        <v>43376</v>
      </c>
      <c r="E134" s="51">
        <v>0.29166666666666669</v>
      </c>
      <c r="F134" s="51">
        <v>0.33333333333333331</v>
      </c>
      <c r="G134" s="52">
        <f t="shared" si="9"/>
        <v>4.166666666666663E-2</v>
      </c>
      <c r="H134" s="53">
        <f t="shared" si="10"/>
        <v>43377</v>
      </c>
      <c r="I134" s="53" t="s">
        <v>84</v>
      </c>
      <c r="J134" s="51">
        <v>0.29166666666666669</v>
      </c>
      <c r="K134" s="51">
        <v>0.33333333333333331</v>
      </c>
      <c r="L134" s="52">
        <f t="shared" si="11"/>
        <v>0</v>
      </c>
      <c r="M134" s="54">
        <f t="shared" si="12"/>
        <v>43383</v>
      </c>
      <c r="N134" s="55" t="s">
        <v>85</v>
      </c>
      <c r="O134" s="56">
        <v>0.29166666666666669</v>
      </c>
      <c r="P134" s="56">
        <v>0.33333333333333331</v>
      </c>
      <c r="Q134" s="52">
        <f t="shared" si="13"/>
        <v>4.166666666666663E-2</v>
      </c>
      <c r="R134" s="53">
        <f t="shared" si="14"/>
        <v>43391</v>
      </c>
      <c r="S134" s="53" t="s">
        <v>85</v>
      </c>
      <c r="T134" s="51">
        <v>0.29166666666666669</v>
      </c>
      <c r="U134" s="51">
        <v>0.33333333333333331</v>
      </c>
      <c r="V134" s="52">
        <f t="shared" si="15"/>
        <v>4.166666666666663E-2</v>
      </c>
      <c r="W134" s="57">
        <f t="shared" si="16"/>
        <v>0.12499999999999989</v>
      </c>
    </row>
    <row r="135" spans="3:23" ht="47.25" x14ac:dyDescent="0.25">
      <c r="C135" s="49" t="s">
        <v>273</v>
      </c>
      <c r="D135" s="50">
        <v>43377</v>
      </c>
      <c r="E135" s="51">
        <v>0.29166666666666669</v>
      </c>
      <c r="F135" s="51">
        <v>0.33333333333333331</v>
      </c>
      <c r="G135" s="52">
        <f t="shared" si="9"/>
        <v>4.166666666666663E-2</v>
      </c>
      <c r="H135" s="53">
        <f t="shared" si="10"/>
        <v>43378</v>
      </c>
      <c r="I135" s="53" t="s">
        <v>84</v>
      </c>
      <c r="J135" s="51">
        <v>0.29166666666666669</v>
      </c>
      <c r="K135" s="51">
        <v>0.33333333333333331</v>
      </c>
      <c r="L135" s="52">
        <f t="shared" si="11"/>
        <v>0</v>
      </c>
      <c r="M135" s="54">
        <f t="shared" si="12"/>
        <v>43384</v>
      </c>
      <c r="N135" s="55" t="s">
        <v>85</v>
      </c>
      <c r="O135" s="56">
        <v>0.29166666666666669</v>
      </c>
      <c r="P135" s="56">
        <v>0.33333333333333331</v>
      </c>
      <c r="Q135" s="52">
        <f t="shared" si="13"/>
        <v>4.166666666666663E-2</v>
      </c>
      <c r="R135" s="53">
        <f t="shared" si="14"/>
        <v>43392</v>
      </c>
      <c r="S135" s="53" t="s">
        <v>85</v>
      </c>
      <c r="T135" s="51">
        <v>0.29166666666666669</v>
      </c>
      <c r="U135" s="51">
        <v>0.33333333333333331</v>
      </c>
      <c r="V135" s="52">
        <f t="shared" si="15"/>
        <v>4.166666666666663E-2</v>
      </c>
      <c r="W135" s="57">
        <f t="shared" si="16"/>
        <v>0.12499999999999989</v>
      </c>
    </row>
    <row r="136" spans="3:23" ht="47.25" x14ac:dyDescent="0.25">
      <c r="C136" s="49" t="s">
        <v>274</v>
      </c>
      <c r="D136" s="50">
        <v>43378</v>
      </c>
      <c r="E136" s="51">
        <v>0.29166666666666669</v>
      </c>
      <c r="F136" s="51">
        <v>0.33333333333333331</v>
      </c>
      <c r="G136" s="52">
        <f t="shared" ref="G136:G199" si="17">F136-E136</f>
        <v>4.166666666666663E-2</v>
      </c>
      <c r="H136" s="53">
        <f t="shared" ref="H136:H199" si="18">IF(D136="","",D136+DAY(1))</f>
        <v>43379</v>
      </c>
      <c r="I136" s="53" t="s">
        <v>84</v>
      </c>
      <c r="J136" s="51">
        <v>0.29166666666666669</v>
      </c>
      <c r="K136" s="51">
        <v>0.33333333333333331</v>
      </c>
      <c r="L136" s="52">
        <f t="shared" ref="L136:L199" si="19">IF(I136="sim",K136-J136,0)</f>
        <v>0</v>
      </c>
      <c r="M136" s="54">
        <f t="shared" ref="M136:M199" si="20">IF(D136="","",D136+DAY(7))</f>
        <v>43385</v>
      </c>
      <c r="N136" s="55" t="s">
        <v>85</v>
      </c>
      <c r="O136" s="56">
        <v>0.29166666666666669</v>
      </c>
      <c r="P136" s="56">
        <v>0.33333333333333331</v>
      </c>
      <c r="Q136" s="52">
        <f t="shared" ref="Q136:Q199" si="21">IF(N136="sim",P136-O136,0)</f>
        <v>4.166666666666663E-2</v>
      </c>
      <c r="R136" s="53">
        <f t="shared" ref="R136:R199" si="22">IF(D136="","",D136+DAY(15))</f>
        <v>43393</v>
      </c>
      <c r="S136" s="53" t="s">
        <v>85</v>
      </c>
      <c r="T136" s="51">
        <v>0.29166666666666669</v>
      </c>
      <c r="U136" s="51">
        <v>0.33333333333333331</v>
      </c>
      <c r="V136" s="52">
        <f t="shared" ref="V136:V199" si="23">IF(S136="sim",U136-T136,0)</f>
        <v>4.166666666666663E-2</v>
      </c>
      <c r="W136" s="57">
        <f t="shared" ref="W136:W199" si="24">G136+L136+Q136+V136</f>
        <v>0.12499999999999989</v>
      </c>
    </row>
    <row r="137" spans="3:23" ht="31.5" x14ac:dyDescent="0.25">
      <c r="C137" s="49" t="s">
        <v>275</v>
      </c>
      <c r="D137" s="50">
        <v>43379</v>
      </c>
      <c r="E137" s="51">
        <v>0.29166666666666669</v>
      </c>
      <c r="F137" s="51">
        <v>0.33333333333333331</v>
      </c>
      <c r="G137" s="52">
        <f t="shared" si="17"/>
        <v>4.166666666666663E-2</v>
      </c>
      <c r="H137" s="53">
        <f t="shared" si="18"/>
        <v>43380</v>
      </c>
      <c r="I137" s="53" t="s">
        <v>84</v>
      </c>
      <c r="J137" s="51">
        <v>0.29166666666666669</v>
      </c>
      <c r="K137" s="51">
        <v>0.33333333333333331</v>
      </c>
      <c r="L137" s="52">
        <f t="shared" si="19"/>
        <v>0</v>
      </c>
      <c r="M137" s="54">
        <f t="shared" si="20"/>
        <v>43386</v>
      </c>
      <c r="N137" s="55" t="s">
        <v>85</v>
      </c>
      <c r="O137" s="56">
        <v>0.29166666666666669</v>
      </c>
      <c r="P137" s="56">
        <v>0.33333333333333331</v>
      </c>
      <c r="Q137" s="52">
        <f t="shared" si="21"/>
        <v>4.166666666666663E-2</v>
      </c>
      <c r="R137" s="53">
        <f t="shared" si="22"/>
        <v>43394</v>
      </c>
      <c r="S137" s="53" t="s">
        <v>85</v>
      </c>
      <c r="T137" s="51">
        <v>0.29166666666666669</v>
      </c>
      <c r="U137" s="51">
        <v>0.33333333333333331</v>
      </c>
      <c r="V137" s="52">
        <f t="shared" si="23"/>
        <v>4.166666666666663E-2</v>
      </c>
      <c r="W137" s="57">
        <f t="shared" si="24"/>
        <v>0.12499999999999989</v>
      </c>
    </row>
    <row r="138" spans="3:23" ht="47.25" x14ac:dyDescent="0.25">
      <c r="C138" s="49" t="s">
        <v>276</v>
      </c>
      <c r="D138" s="50">
        <v>43380</v>
      </c>
      <c r="E138" s="51">
        <v>0.29166666666666669</v>
      </c>
      <c r="F138" s="51">
        <v>0.33333333333333331</v>
      </c>
      <c r="G138" s="52">
        <f t="shared" si="17"/>
        <v>4.166666666666663E-2</v>
      </c>
      <c r="H138" s="53">
        <f t="shared" si="18"/>
        <v>43381</v>
      </c>
      <c r="I138" s="53" t="s">
        <v>84</v>
      </c>
      <c r="J138" s="51">
        <v>0.29166666666666669</v>
      </c>
      <c r="K138" s="51">
        <v>0.33333333333333331</v>
      </c>
      <c r="L138" s="52">
        <f t="shared" si="19"/>
        <v>0</v>
      </c>
      <c r="M138" s="54">
        <f t="shared" si="20"/>
        <v>43387</v>
      </c>
      <c r="N138" s="55" t="s">
        <v>85</v>
      </c>
      <c r="O138" s="56">
        <v>0.29166666666666669</v>
      </c>
      <c r="P138" s="56">
        <v>0.33333333333333331</v>
      </c>
      <c r="Q138" s="52">
        <f t="shared" si="21"/>
        <v>4.166666666666663E-2</v>
      </c>
      <c r="R138" s="53">
        <f t="shared" si="22"/>
        <v>43395</v>
      </c>
      <c r="S138" s="53" t="s">
        <v>85</v>
      </c>
      <c r="T138" s="51">
        <v>0.29166666666666669</v>
      </c>
      <c r="U138" s="51">
        <v>0.33333333333333331</v>
      </c>
      <c r="V138" s="52">
        <f t="shared" si="23"/>
        <v>4.166666666666663E-2</v>
      </c>
      <c r="W138" s="57">
        <f t="shared" si="24"/>
        <v>0.12499999999999989</v>
      </c>
    </row>
    <row r="139" spans="3:23" ht="31.5" x14ac:dyDescent="0.25">
      <c r="C139" s="49" t="s">
        <v>277</v>
      </c>
      <c r="D139" s="50">
        <v>43381</v>
      </c>
      <c r="E139" s="51">
        <v>0.29166666666666669</v>
      </c>
      <c r="F139" s="51">
        <v>0.33333333333333331</v>
      </c>
      <c r="G139" s="52">
        <f t="shared" si="17"/>
        <v>4.166666666666663E-2</v>
      </c>
      <c r="H139" s="53">
        <f t="shared" si="18"/>
        <v>43382</v>
      </c>
      <c r="I139" s="53" t="s">
        <v>84</v>
      </c>
      <c r="J139" s="51">
        <v>0.29166666666666669</v>
      </c>
      <c r="K139" s="51">
        <v>0.33333333333333331</v>
      </c>
      <c r="L139" s="52">
        <f t="shared" si="19"/>
        <v>0</v>
      </c>
      <c r="M139" s="54">
        <f t="shared" si="20"/>
        <v>43388</v>
      </c>
      <c r="N139" s="55" t="s">
        <v>85</v>
      </c>
      <c r="O139" s="56">
        <v>0.29166666666666669</v>
      </c>
      <c r="P139" s="56">
        <v>0.33333333333333331</v>
      </c>
      <c r="Q139" s="52">
        <f t="shared" si="21"/>
        <v>4.166666666666663E-2</v>
      </c>
      <c r="R139" s="53">
        <f t="shared" si="22"/>
        <v>43396</v>
      </c>
      <c r="S139" s="53" t="s">
        <v>85</v>
      </c>
      <c r="T139" s="51">
        <v>0.29166666666666669</v>
      </c>
      <c r="U139" s="51">
        <v>0.33333333333333331</v>
      </c>
      <c r="V139" s="52">
        <f t="shared" si="23"/>
        <v>4.166666666666663E-2</v>
      </c>
      <c r="W139" s="57">
        <f t="shared" si="24"/>
        <v>0.12499999999999989</v>
      </c>
    </row>
    <row r="140" spans="3:23" ht="47.25" x14ac:dyDescent="0.25">
      <c r="C140" s="49" t="s">
        <v>278</v>
      </c>
      <c r="D140" s="50">
        <v>43382</v>
      </c>
      <c r="E140" s="51">
        <v>0.29166666666666669</v>
      </c>
      <c r="F140" s="51">
        <v>0.33333333333333331</v>
      </c>
      <c r="G140" s="52">
        <f t="shared" si="17"/>
        <v>4.166666666666663E-2</v>
      </c>
      <c r="H140" s="53">
        <f t="shared" si="18"/>
        <v>43383</v>
      </c>
      <c r="I140" s="53" t="s">
        <v>84</v>
      </c>
      <c r="J140" s="51">
        <v>0.29166666666666669</v>
      </c>
      <c r="K140" s="51">
        <v>0.33333333333333331</v>
      </c>
      <c r="L140" s="52">
        <f t="shared" si="19"/>
        <v>0</v>
      </c>
      <c r="M140" s="54">
        <f t="shared" si="20"/>
        <v>43389</v>
      </c>
      <c r="N140" s="55" t="s">
        <v>85</v>
      </c>
      <c r="O140" s="56">
        <v>0.29166666666666669</v>
      </c>
      <c r="P140" s="56">
        <v>0.33333333333333331</v>
      </c>
      <c r="Q140" s="52">
        <f t="shared" si="21"/>
        <v>4.166666666666663E-2</v>
      </c>
      <c r="R140" s="53">
        <f t="shared" si="22"/>
        <v>43397</v>
      </c>
      <c r="S140" s="53" t="s">
        <v>85</v>
      </c>
      <c r="T140" s="51">
        <v>0.29166666666666669</v>
      </c>
      <c r="U140" s="51">
        <v>0.33333333333333331</v>
      </c>
      <c r="V140" s="52">
        <f t="shared" si="23"/>
        <v>4.166666666666663E-2</v>
      </c>
      <c r="W140" s="57">
        <f t="shared" si="24"/>
        <v>0.12499999999999989</v>
      </c>
    </row>
    <row r="141" spans="3:23" ht="47.25" x14ac:dyDescent="0.25">
      <c r="C141" s="49" t="s">
        <v>279</v>
      </c>
      <c r="D141" s="50">
        <v>43383</v>
      </c>
      <c r="E141" s="51">
        <v>0.29166666666666669</v>
      </c>
      <c r="F141" s="51">
        <v>0.33333333333333331</v>
      </c>
      <c r="G141" s="52">
        <f t="shared" si="17"/>
        <v>4.166666666666663E-2</v>
      </c>
      <c r="H141" s="53">
        <f t="shared" si="18"/>
        <v>43384</v>
      </c>
      <c r="I141" s="53" t="s">
        <v>84</v>
      </c>
      <c r="J141" s="51">
        <v>0.29166666666666669</v>
      </c>
      <c r="K141" s="51">
        <v>0.33333333333333331</v>
      </c>
      <c r="L141" s="52">
        <f t="shared" si="19"/>
        <v>0</v>
      </c>
      <c r="M141" s="54">
        <f t="shared" si="20"/>
        <v>43390</v>
      </c>
      <c r="N141" s="55" t="s">
        <v>85</v>
      </c>
      <c r="O141" s="56">
        <v>0.29166666666666669</v>
      </c>
      <c r="P141" s="56">
        <v>0.33333333333333331</v>
      </c>
      <c r="Q141" s="52">
        <f t="shared" si="21"/>
        <v>4.166666666666663E-2</v>
      </c>
      <c r="R141" s="53">
        <f t="shared" si="22"/>
        <v>43398</v>
      </c>
      <c r="S141" s="53" t="s">
        <v>85</v>
      </c>
      <c r="T141" s="51">
        <v>0.29166666666666669</v>
      </c>
      <c r="U141" s="51">
        <v>0.33333333333333331</v>
      </c>
      <c r="V141" s="52">
        <f t="shared" si="23"/>
        <v>4.166666666666663E-2</v>
      </c>
      <c r="W141" s="57">
        <f t="shared" si="24"/>
        <v>0.12499999999999989</v>
      </c>
    </row>
    <row r="142" spans="3:23" ht="31.5" x14ac:dyDescent="0.25">
      <c r="C142" s="49" t="s">
        <v>280</v>
      </c>
      <c r="D142" s="50">
        <v>43384</v>
      </c>
      <c r="E142" s="51">
        <v>0.29166666666666669</v>
      </c>
      <c r="F142" s="51">
        <v>0.33333333333333331</v>
      </c>
      <c r="G142" s="52">
        <f t="shared" si="17"/>
        <v>4.166666666666663E-2</v>
      </c>
      <c r="H142" s="53">
        <f t="shared" si="18"/>
        <v>43385</v>
      </c>
      <c r="I142" s="53" t="s">
        <v>84</v>
      </c>
      <c r="J142" s="51">
        <v>0.29166666666666669</v>
      </c>
      <c r="K142" s="51">
        <v>0.33333333333333331</v>
      </c>
      <c r="L142" s="52">
        <f t="shared" si="19"/>
        <v>0</v>
      </c>
      <c r="M142" s="54">
        <f t="shared" si="20"/>
        <v>43391</v>
      </c>
      <c r="N142" s="55" t="s">
        <v>85</v>
      </c>
      <c r="O142" s="56">
        <v>0.29166666666666669</v>
      </c>
      <c r="P142" s="56">
        <v>0.33333333333333331</v>
      </c>
      <c r="Q142" s="52">
        <f t="shared" si="21"/>
        <v>4.166666666666663E-2</v>
      </c>
      <c r="R142" s="53">
        <f t="shared" si="22"/>
        <v>43399</v>
      </c>
      <c r="S142" s="53" t="s">
        <v>85</v>
      </c>
      <c r="T142" s="51">
        <v>0.29166666666666669</v>
      </c>
      <c r="U142" s="51">
        <v>0.33333333333333331</v>
      </c>
      <c r="V142" s="52">
        <f t="shared" si="23"/>
        <v>4.166666666666663E-2</v>
      </c>
      <c r="W142" s="57">
        <f t="shared" si="24"/>
        <v>0.12499999999999989</v>
      </c>
    </row>
    <row r="143" spans="3:23" ht="31.5" x14ac:dyDescent="0.25">
      <c r="C143" s="49" t="s">
        <v>281</v>
      </c>
      <c r="D143" s="50">
        <v>43385</v>
      </c>
      <c r="E143" s="51">
        <v>0.29166666666666669</v>
      </c>
      <c r="F143" s="51">
        <v>0.33333333333333331</v>
      </c>
      <c r="G143" s="52">
        <f t="shared" si="17"/>
        <v>4.166666666666663E-2</v>
      </c>
      <c r="H143" s="53">
        <f t="shared" si="18"/>
        <v>43386</v>
      </c>
      <c r="I143" s="53" t="s">
        <v>84</v>
      </c>
      <c r="J143" s="51">
        <v>0.29166666666666669</v>
      </c>
      <c r="K143" s="51">
        <v>0.33333333333333331</v>
      </c>
      <c r="L143" s="52">
        <f t="shared" si="19"/>
        <v>0</v>
      </c>
      <c r="M143" s="54">
        <f t="shared" si="20"/>
        <v>43392</v>
      </c>
      <c r="N143" s="55" t="s">
        <v>85</v>
      </c>
      <c r="O143" s="56">
        <v>0.29166666666666669</v>
      </c>
      <c r="P143" s="56">
        <v>0.33333333333333331</v>
      </c>
      <c r="Q143" s="52">
        <f t="shared" si="21"/>
        <v>4.166666666666663E-2</v>
      </c>
      <c r="R143" s="53">
        <f t="shared" si="22"/>
        <v>43400</v>
      </c>
      <c r="S143" s="53" t="s">
        <v>85</v>
      </c>
      <c r="T143" s="51">
        <v>0.29166666666666669</v>
      </c>
      <c r="U143" s="51">
        <v>0.33333333333333331</v>
      </c>
      <c r="V143" s="52">
        <f t="shared" si="23"/>
        <v>4.166666666666663E-2</v>
      </c>
      <c r="W143" s="57">
        <f t="shared" si="24"/>
        <v>0.12499999999999989</v>
      </c>
    </row>
    <row r="144" spans="3:23" ht="15.75" x14ac:dyDescent="0.25">
      <c r="C144" s="49" t="s">
        <v>282</v>
      </c>
      <c r="D144" s="50">
        <v>43386</v>
      </c>
      <c r="E144" s="51">
        <v>0.29166666666666669</v>
      </c>
      <c r="F144" s="51">
        <v>0.33333333333333331</v>
      </c>
      <c r="G144" s="52">
        <f t="shared" si="17"/>
        <v>4.166666666666663E-2</v>
      </c>
      <c r="H144" s="53">
        <f t="shared" si="18"/>
        <v>43387</v>
      </c>
      <c r="I144" s="53" t="s">
        <v>84</v>
      </c>
      <c r="J144" s="51">
        <v>0.29166666666666669</v>
      </c>
      <c r="K144" s="51">
        <v>0.33333333333333331</v>
      </c>
      <c r="L144" s="52">
        <f t="shared" si="19"/>
        <v>0</v>
      </c>
      <c r="M144" s="54">
        <f t="shared" si="20"/>
        <v>43393</v>
      </c>
      <c r="N144" s="55" t="s">
        <v>85</v>
      </c>
      <c r="O144" s="56">
        <v>0.29166666666666669</v>
      </c>
      <c r="P144" s="56">
        <v>0.33333333333333331</v>
      </c>
      <c r="Q144" s="52">
        <f t="shared" si="21"/>
        <v>4.166666666666663E-2</v>
      </c>
      <c r="R144" s="53">
        <f t="shared" si="22"/>
        <v>43401</v>
      </c>
      <c r="S144" s="53" t="s">
        <v>85</v>
      </c>
      <c r="T144" s="51">
        <v>0.29166666666666669</v>
      </c>
      <c r="U144" s="51">
        <v>0.33333333333333331</v>
      </c>
      <c r="V144" s="52">
        <f t="shared" si="23"/>
        <v>4.166666666666663E-2</v>
      </c>
      <c r="W144" s="57">
        <f t="shared" si="24"/>
        <v>0.12499999999999989</v>
      </c>
    </row>
    <row r="145" spans="3:23" ht="63" x14ac:dyDescent="0.25">
      <c r="C145" s="49" t="s">
        <v>283</v>
      </c>
      <c r="D145" s="50">
        <v>43387</v>
      </c>
      <c r="E145" s="51">
        <v>0.29166666666666669</v>
      </c>
      <c r="F145" s="51">
        <v>0.33333333333333331</v>
      </c>
      <c r="G145" s="52">
        <f t="shared" si="17"/>
        <v>4.166666666666663E-2</v>
      </c>
      <c r="H145" s="53">
        <f t="shared" si="18"/>
        <v>43388</v>
      </c>
      <c r="I145" s="53" t="s">
        <v>84</v>
      </c>
      <c r="J145" s="51">
        <v>0.29166666666666669</v>
      </c>
      <c r="K145" s="51">
        <v>0.33333333333333331</v>
      </c>
      <c r="L145" s="52">
        <f t="shared" si="19"/>
        <v>0</v>
      </c>
      <c r="M145" s="54">
        <f t="shared" si="20"/>
        <v>43394</v>
      </c>
      <c r="N145" s="55" t="s">
        <v>85</v>
      </c>
      <c r="O145" s="56">
        <v>0.29166666666666669</v>
      </c>
      <c r="P145" s="56">
        <v>0.33333333333333331</v>
      </c>
      <c r="Q145" s="52">
        <f t="shared" si="21"/>
        <v>4.166666666666663E-2</v>
      </c>
      <c r="R145" s="53">
        <f t="shared" si="22"/>
        <v>43402</v>
      </c>
      <c r="S145" s="53" t="s">
        <v>85</v>
      </c>
      <c r="T145" s="51">
        <v>0.29166666666666669</v>
      </c>
      <c r="U145" s="51">
        <v>0.33333333333333331</v>
      </c>
      <c r="V145" s="52">
        <f t="shared" si="23"/>
        <v>4.166666666666663E-2</v>
      </c>
      <c r="W145" s="57">
        <f t="shared" si="24"/>
        <v>0.12499999999999989</v>
      </c>
    </row>
    <row r="146" spans="3:23" ht="78.75" x14ac:dyDescent="0.25">
      <c r="C146" s="49" t="s">
        <v>412</v>
      </c>
      <c r="D146" s="50">
        <v>43388</v>
      </c>
      <c r="E146" s="51">
        <v>0.29166666666666669</v>
      </c>
      <c r="F146" s="51">
        <v>0.33333333333333331</v>
      </c>
      <c r="G146" s="52">
        <f t="shared" si="17"/>
        <v>4.166666666666663E-2</v>
      </c>
      <c r="H146" s="53">
        <f t="shared" si="18"/>
        <v>43389</v>
      </c>
      <c r="I146" s="53" t="s">
        <v>84</v>
      </c>
      <c r="J146" s="51">
        <v>0.29166666666666669</v>
      </c>
      <c r="K146" s="51">
        <v>0.33333333333333331</v>
      </c>
      <c r="L146" s="52">
        <f t="shared" si="19"/>
        <v>0</v>
      </c>
      <c r="M146" s="54">
        <f t="shared" si="20"/>
        <v>43395</v>
      </c>
      <c r="N146" s="55" t="s">
        <v>85</v>
      </c>
      <c r="O146" s="56">
        <v>0.29166666666666669</v>
      </c>
      <c r="P146" s="56">
        <v>0.33333333333333331</v>
      </c>
      <c r="Q146" s="52">
        <f t="shared" si="21"/>
        <v>4.166666666666663E-2</v>
      </c>
      <c r="R146" s="53">
        <f t="shared" si="22"/>
        <v>43403</v>
      </c>
      <c r="S146" s="53" t="s">
        <v>85</v>
      </c>
      <c r="T146" s="51">
        <v>0.29166666666666669</v>
      </c>
      <c r="U146" s="51">
        <v>0.33333333333333331</v>
      </c>
      <c r="V146" s="52">
        <f t="shared" si="23"/>
        <v>4.166666666666663E-2</v>
      </c>
      <c r="W146" s="57">
        <f t="shared" si="24"/>
        <v>0.12499999999999989</v>
      </c>
    </row>
    <row r="147" spans="3:23" ht="47.25" x14ac:dyDescent="0.25">
      <c r="C147" s="49" t="s">
        <v>413</v>
      </c>
      <c r="D147" s="50">
        <v>43389</v>
      </c>
      <c r="E147" s="51">
        <v>0.29166666666666669</v>
      </c>
      <c r="F147" s="51">
        <v>0.33333333333333331</v>
      </c>
      <c r="G147" s="52">
        <f t="shared" si="17"/>
        <v>4.166666666666663E-2</v>
      </c>
      <c r="H147" s="53">
        <f t="shared" si="18"/>
        <v>43390</v>
      </c>
      <c r="I147" s="53" t="s">
        <v>84</v>
      </c>
      <c r="J147" s="51">
        <v>0.29166666666666669</v>
      </c>
      <c r="K147" s="51">
        <v>0.33333333333333331</v>
      </c>
      <c r="L147" s="52">
        <f t="shared" si="19"/>
        <v>0</v>
      </c>
      <c r="M147" s="54">
        <f t="shared" si="20"/>
        <v>43396</v>
      </c>
      <c r="N147" s="55" t="s">
        <v>85</v>
      </c>
      <c r="O147" s="56">
        <v>0.29166666666666669</v>
      </c>
      <c r="P147" s="56">
        <v>0.33333333333333331</v>
      </c>
      <c r="Q147" s="52">
        <f t="shared" si="21"/>
        <v>4.166666666666663E-2</v>
      </c>
      <c r="R147" s="53">
        <f t="shared" si="22"/>
        <v>43404</v>
      </c>
      <c r="S147" s="53" t="s">
        <v>85</v>
      </c>
      <c r="T147" s="51">
        <v>0.29166666666666669</v>
      </c>
      <c r="U147" s="51">
        <v>0.33333333333333331</v>
      </c>
      <c r="V147" s="52">
        <f t="shared" si="23"/>
        <v>4.166666666666663E-2</v>
      </c>
      <c r="W147" s="57">
        <f t="shared" si="24"/>
        <v>0.12499999999999989</v>
      </c>
    </row>
    <row r="148" spans="3:23" ht="15.75" x14ac:dyDescent="0.25">
      <c r="C148" s="49" t="s">
        <v>284</v>
      </c>
      <c r="D148" s="50">
        <v>43390</v>
      </c>
      <c r="E148" s="51">
        <v>0.29166666666666669</v>
      </c>
      <c r="F148" s="51">
        <v>0.33333333333333331</v>
      </c>
      <c r="G148" s="52">
        <f t="shared" si="17"/>
        <v>4.166666666666663E-2</v>
      </c>
      <c r="H148" s="53">
        <f t="shared" si="18"/>
        <v>43391</v>
      </c>
      <c r="I148" s="53" t="s">
        <v>84</v>
      </c>
      <c r="J148" s="51">
        <v>0.29166666666666669</v>
      </c>
      <c r="K148" s="51">
        <v>0.33333333333333331</v>
      </c>
      <c r="L148" s="52">
        <f t="shared" si="19"/>
        <v>0</v>
      </c>
      <c r="M148" s="54">
        <f t="shared" si="20"/>
        <v>43397</v>
      </c>
      <c r="N148" s="55" t="s">
        <v>85</v>
      </c>
      <c r="O148" s="56">
        <v>0.29166666666666669</v>
      </c>
      <c r="P148" s="56">
        <v>0.33333333333333331</v>
      </c>
      <c r="Q148" s="52">
        <f t="shared" si="21"/>
        <v>4.166666666666663E-2</v>
      </c>
      <c r="R148" s="53">
        <f t="shared" si="22"/>
        <v>43405</v>
      </c>
      <c r="S148" s="53" t="s">
        <v>85</v>
      </c>
      <c r="T148" s="51">
        <v>0.29166666666666669</v>
      </c>
      <c r="U148" s="51">
        <v>0.33333333333333331</v>
      </c>
      <c r="V148" s="52">
        <f t="shared" si="23"/>
        <v>4.166666666666663E-2</v>
      </c>
      <c r="W148" s="57">
        <f t="shared" si="24"/>
        <v>0.12499999999999989</v>
      </c>
    </row>
    <row r="149" spans="3:23" ht="15.75" x14ac:dyDescent="0.25">
      <c r="C149" s="49" t="s">
        <v>285</v>
      </c>
      <c r="D149" s="50">
        <v>43391</v>
      </c>
      <c r="E149" s="51">
        <v>0.29166666666666669</v>
      </c>
      <c r="F149" s="51">
        <v>0.33333333333333331</v>
      </c>
      <c r="G149" s="52">
        <f t="shared" si="17"/>
        <v>4.166666666666663E-2</v>
      </c>
      <c r="H149" s="53">
        <f t="shared" si="18"/>
        <v>43392</v>
      </c>
      <c r="I149" s="53" t="s">
        <v>84</v>
      </c>
      <c r="J149" s="51">
        <v>0.29166666666666669</v>
      </c>
      <c r="K149" s="51">
        <v>0.33333333333333331</v>
      </c>
      <c r="L149" s="52">
        <f t="shared" si="19"/>
        <v>0</v>
      </c>
      <c r="M149" s="54">
        <f t="shared" si="20"/>
        <v>43398</v>
      </c>
      <c r="N149" s="55" t="s">
        <v>85</v>
      </c>
      <c r="O149" s="56">
        <v>0.29166666666666669</v>
      </c>
      <c r="P149" s="56">
        <v>0.33333333333333331</v>
      </c>
      <c r="Q149" s="52">
        <f t="shared" si="21"/>
        <v>4.166666666666663E-2</v>
      </c>
      <c r="R149" s="53">
        <f t="shared" si="22"/>
        <v>43406</v>
      </c>
      <c r="S149" s="53" t="s">
        <v>85</v>
      </c>
      <c r="T149" s="51">
        <v>0.29166666666666669</v>
      </c>
      <c r="U149" s="51">
        <v>0.33333333333333331</v>
      </c>
      <c r="V149" s="52">
        <f t="shared" si="23"/>
        <v>4.166666666666663E-2</v>
      </c>
      <c r="W149" s="57">
        <f t="shared" si="24"/>
        <v>0.12499999999999989</v>
      </c>
    </row>
    <row r="150" spans="3:23" ht="15.75" x14ac:dyDescent="0.25">
      <c r="C150" s="70" t="s">
        <v>286</v>
      </c>
      <c r="D150" s="50">
        <v>43392</v>
      </c>
      <c r="E150" s="51">
        <v>0.29166666666666669</v>
      </c>
      <c r="F150" s="51">
        <v>0.33333333333333331</v>
      </c>
      <c r="G150" s="52">
        <f t="shared" si="17"/>
        <v>4.166666666666663E-2</v>
      </c>
      <c r="H150" s="53">
        <f t="shared" si="18"/>
        <v>43393</v>
      </c>
      <c r="I150" s="53" t="s">
        <v>84</v>
      </c>
      <c r="J150" s="51">
        <v>0.29166666666666669</v>
      </c>
      <c r="K150" s="51">
        <v>0.33333333333333331</v>
      </c>
      <c r="L150" s="52">
        <f t="shared" si="19"/>
        <v>0</v>
      </c>
      <c r="M150" s="54">
        <f t="shared" si="20"/>
        <v>43399</v>
      </c>
      <c r="N150" s="55" t="s">
        <v>85</v>
      </c>
      <c r="O150" s="56">
        <v>0.29166666666666669</v>
      </c>
      <c r="P150" s="56">
        <v>0.33333333333333331</v>
      </c>
      <c r="Q150" s="52">
        <f t="shared" si="21"/>
        <v>4.166666666666663E-2</v>
      </c>
      <c r="R150" s="53">
        <f t="shared" si="22"/>
        <v>43407</v>
      </c>
      <c r="S150" s="53" t="s">
        <v>85</v>
      </c>
      <c r="T150" s="51">
        <v>0.29166666666666669</v>
      </c>
      <c r="U150" s="51">
        <v>0.33333333333333331</v>
      </c>
      <c r="V150" s="52">
        <f t="shared" si="23"/>
        <v>4.166666666666663E-2</v>
      </c>
      <c r="W150" s="57">
        <f t="shared" si="24"/>
        <v>0.12499999999999989</v>
      </c>
    </row>
    <row r="151" spans="3:23" ht="15.75" x14ac:dyDescent="0.25">
      <c r="C151" s="49" t="s">
        <v>287</v>
      </c>
      <c r="D151" s="50">
        <v>43393</v>
      </c>
      <c r="E151" s="51">
        <v>0.29166666666666669</v>
      </c>
      <c r="F151" s="51">
        <v>0.33333333333333331</v>
      </c>
      <c r="G151" s="52">
        <f t="shared" si="17"/>
        <v>4.166666666666663E-2</v>
      </c>
      <c r="H151" s="53">
        <f t="shared" si="18"/>
        <v>43394</v>
      </c>
      <c r="I151" s="53" t="s">
        <v>84</v>
      </c>
      <c r="J151" s="51">
        <v>0.29166666666666669</v>
      </c>
      <c r="K151" s="51">
        <v>0.33333333333333331</v>
      </c>
      <c r="L151" s="52">
        <f t="shared" si="19"/>
        <v>0</v>
      </c>
      <c r="M151" s="54">
        <f t="shared" si="20"/>
        <v>43400</v>
      </c>
      <c r="N151" s="55" t="s">
        <v>85</v>
      </c>
      <c r="O151" s="56">
        <v>0.29166666666666669</v>
      </c>
      <c r="P151" s="56">
        <v>0.33333333333333331</v>
      </c>
      <c r="Q151" s="52">
        <f t="shared" si="21"/>
        <v>4.166666666666663E-2</v>
      </c>
      <c r="R151" s="53">
        <f t="shared" si="22"/>
        <v>43408</v>
      </c>
      <c r="S151" s="53" t="s">
        <v>85</v>
      </c>
      <c r="T151" s="51">
        <v>0.29166666666666669</v>
      </c>
      <c r="U151" s="51">
        <v>0.33333333333333331</v>
      </c>
      <c r="V151" s="52">
        <f t="shared" si="23"/>
        <v>4.166666666666663E-2</v>
      </c>
      <c r="W151" s="57">
        <f t="shared" si="24"/>
        <v>0.12499999999999989</v>
      </c>
    </row>
    <row r="152" spans="3:23" ht="31.5" x14ac:dyDescent="0.25">
      <c r="C152" s="49" t="s">
        <v>288</v>
      </c>
      <c r="D152" s="50">
        <v>43394</v>
      </c>
      <c r="E152" s="51">
        <v>0.29166666666666669</v>
      </c>
      <c r="F152" s="51">
        <v>0.33333333333333331</v>
      </c>
      <c r="G152" s="52">
        <f t="shared" si="17"/>
        <v>4.166666666666663E-2</v>
      </c>
      <c r="H152" s="53">
        <f t="shared" si="18"/>
        <v>43395</v>
      </c>
      <c r="I152" s="53" t="s">
        <v>84</v>
      </c>
      <c r="J152" s="51">
        <v>0.29166666666666669</v>
      </c>
      <c r="K152" s="51">
        <v>0.33333333333333331</v>
      </c>
      <c r="L152" s="52">
        <f t="shared" si="19"/>
        <v>0</v>
      </c>
      <c r="M152" s="54">
        <f t="shared" si="20"/>
        <v>43401</v>
      </c>
      <c r="N152" s="55" t="s">
        <v>85</v>
      </c>
      <c r="O152" s="56">
        <v>0.29166666666666669</v>
      </c>
      <c r="P152" s="56">
        <v>0.33333333333333331</v>
      </c>
      <c r="Q152" s="52">
        <f t="shared" si="21"/>
        <v>4.166666666666663E-2</v>
      </c>
      <c r="R152" s="53">
        <f t="shared" si="22"/>
        <v>43409</v>
      </c>
      <c r="S152" s="53" t="s">
        <v>85</v>
      </c>
      <c r="T152" s="51">
        <v>0.29166666666666669</v>
      </c>
      <c r="U152" s="51">
        <v>0.33333333333333331</v>
      </c>
      <c r="V152" s="52">
        <f t="shared" si="23"/>
        <v>4.166666666666663E-2</v>
      </c>
      <c r="W152" s="57">
        <f t="shared" si="24"/>
        <v>0.12499999999999989</v>
      </c>
    </row>
    <row r="153" spans="3:23" ht="47.25" x14ac:dyDescent="0.25">
      <c r="C153" s="49" t="s">
        <v>289</v>
      </c>
      <c r="D153" s="50">
        <v>43395</v>
      </c>
      <c r="E153" s="51">
        <v>0.29166666666666669</v>
      </c>
      <c r="F153" s="51">
        <v>0.33333333333333331</v>
      </c>
      <c r="G153" s="52">
        <f t="shared" si="17"/>
        <v>4.166666666666663E-2</v>
      </c>
      <c r="H153" s="53">
        <f t="shared" si="18"/>
        <v>43396</v>
      </c>
      <c r="I153" s="53" t="s">
        <v>84</v>
      </c>
      <c r="J153" s="51">
        <v>0.29166666666666669</v>
      </c>
      <c r="K153" s="51">
        <v>0.33333333333333331</v>
      </c>
      <c r="L153" s="52">
        <f t="shared" si="19"/>
        <v>0</v>
      </c>
      <c r="M153" s="54">
        <f t="shared" si="20"/>
        <v>43402</v>
      </c>
      <c r="N153" s="55" t="s">
        <v>85</v>
      </c>
      <c r="O153" s="56">
        <v>0.29166666666666669</v>
      </c>
      <c r="P153" s="56">
        <v>0.33333333333333331</v>
      </c>
      <c r="Q153" s="52">
        <f t="shared" si="21"/>
        <v>4.166666666666663E-2</v>
      </c>
      <c r="R153" s="53">
        <f t="shared" si="22"/>
        <v>43410</v>
      </c>
      <c r="S153" s="53" t="s">
        <v>85</v>
      </c>
      <c r="T153" s="51">
        <v>0.29166666666666669</v>
      </c>
      <c r="U153" s="51">
        <v>0.33333333333333331</v>
      </c>
      <c r="V153" s="52">
        <f t="shared" si="23"/>
        <v>4.166666666666663E-2</v>
      </c>
      <c r="W153" s="57">
        <f t="shared" si="24"/>
        <v>0.12499999999999989</v>
      </c>
    </row>
    <row r="154" spans="3:23" ht="15.75" x14ac:dyDescent="0.25">
      <c r="C154" s="49" t="s">
        <v>290</v>
      </c>
      <c r="D154" s="50">
        <v>43396</v>
      </c>
      <c r="E154" s="51">
        <v>0.29166666666666669</v>
      </c>
      <c r="F154" s="51">
        <v>0.33333333333333331</v>
      </c>
      <c r="G154" s="52">
        <f t="shared" si="17"/>
        <v>4.166666666666663E-2</v>
      </c>
      <c r="H154" s="53">
        <f t="shared" si="18"/>
        <v>43397</v>
      </c>
      <c r="I154" s="53" t="s">
        <v>84</v>
      </c>
      <c r="J154" s="51">
        <v>0.29166666666666669</v>
      </c>
      <c r="K154" s="51">
        <v>0.33333333333333331</v>
      </c>
      <c r="L154" s="52">
        <f t="shared" si="19"/>
        <v>0</v>
      </c>
      <c r="M154" s="54">
        <f t="shared" si="20"/>
        <v>43403</v>
      </c>
      <c r="N154" s="55" t="s">
        <v>85</v>
      </c>
      <c r="O154" s="56">
        <v>0.29166666666666669</v>
      </c>
      <c r="P154" s="56">
        <v>0.33333333333333331</v>
      </c>
      <c r="Q154" s="52">
        <f t="shared" si="21"/>
        <v>4.166666666666663E-2</v>
      </c>
      <c r="R154" s="53">
        <f t="shared" si="22"/>
        <v>43411</v>
      </c>
      <c r="S154" s="53" t="s">
        <v>85</v>
      </c>
      <c r="T154" s="51">
        <v>0.29166666666666669</v>
      </c>
      <c r="U154" s="51">
        <v>0.33333333333333331</v>
      </c>
      <c r="V154" s="52">
        <f t="shared" si="23"/>
        <v>4.166666666666663E-2</v>
      </c>
      <c r="W154" s="57">
        <f t="shared" si="24"/>
        <v>0.12499999999999989</v>
      </c>
    </row>
    <row r="155" spans="3:23" ht="15.75" x14ac:dyDescent="0.25">
      <c r="C155" s="49" t="s">
        <v>291</v>
      </c>
      <c r="D155" s="50">
        <v>43397</v>
      </c>
      <c r="E155" s="51">
        <v>0.29166666666666669</v>
      </c>
      <c r="F155" s="51">
        <v>0.33333333333333331</v>
      </c>
      <c r="G155" s="52">
        <f t="shared" si="17"/>
        <v>4.166666666666663E-2</v>
      </c>
      <c r="H155" s="53">
        <f t="shared" si="18"/>
        <v>43398</v>
      </c>
      <c r="I155" s="53" t="s">
        <v>84</v>
      </c>
      <c r="J155" s="51">
        <v>0.29166666666666669</v>
      </c>
      <c r="K155" s="51">
        <v>0.33333333333333331</v>
      </c>
      <c r="L155" s="52">
        <f t="shared" si="19"/>
        <v>0</v>
      </c>
      <c r="M155" s="54">
        <f t="shared" si="20"/>
        <v>43404</v>
      </c>
      <c r="N155" s="55" t="s">
        <v>85</v>
      </c>
      <c r="O155" s="56">
        <v>0.29166666666666669</v>
      </c>
      <c r="P155" s="56">
        <v>0.33333333333333331</v>
      </c>
      <c r="Q155" s="52">
        <f t="shared" si="21"/>
        <v>4.166666666666663E-2</v>
      </c>
      <c r="R155" s="53">
        <f t="shared" si="22"/>
        <v>43412</v>
      </c>
      <c r="S155" s="53" t="s">
        <v>85</v>
      </c>
      <c r="T155" s="51">
        <v>0.29166666666666669</v>
      </c>
      <c r="U155" s="51">
        <v>0.33333333333333331</v>
      </c>
      <c r="V155" s="52">
        <f t="shared" si="23"/>
        <v>4.166666666666663E-2</v>
      </c>
      <c r="W155" s="57">
        <f t="shared" si="24"/>
        <v>0.12499999999999989</v>
      </c>
    </row>
    <row r="156" spans="3:23" ht="31.5" x14ac:dyDescent="0.25">
      <c r="C156" s="49" t="s">
        <v>292</v>
      </c>
      <c r="D156" s="50">
        <v>43398</v>
      </c>
      <c r="E156" s="51">
        <v>0.29166666666666669</v>
      </c>
      <c r="F156" s="51">
        <v>0.33333333333333331</v>
      </c>
      <c r="G156" s="52">
        <f t="shared" si="17"/>
        <v>4.166666666666663E-2</v>
      </c>
      <c r="H156" s="53">
        <f t="shared" si="18"/>
        <v>43399</v>
      </c>
      <c r="I156" s="53" t="s">
        <v>84</v>
      </c>
      <c r="J156" s="51">
        <v>0.29166666666666669</v>
      </c>
      <c r="K156" s="51">
        <v>0.33333333333333331</v>
      </c>
      <c r="L156" s="52">
        <f t="shared" si="19"/>
        <v>0</v>
      </c>
      <c r="M156" s="54">
        <f t="shared" si="20"/>
        <v>43405</v>
      </c>
      <c r="N156" s="55" t="s">
        <v>85</v>
      </c>
      <c r="O156" s="56">
        <v>0.29166666666666669</v>
      </c>
      <c r="P156" s="56">
        <v>0.33333333333333331</v>
      </c>
      <c r="Q156" s="52">
        <f t="shared" si="21"/>
        <v>4.166666666666663E-2</v>
      </c>
      <c r="R156" s="53">
        <f t="shared" si="22"/>
        <v>43413</v>
      </c>
      <c r="S156" s="53" t="s">
        <v>85</v>
      </c>
      <c r="T156" s="51">
        <v>0.29166666666666669</v>
      </c>
      <c r="U156" s="51">
        <v>0.33333333333333331</v>
      </c>
      <c r="V156" s="52">
        <f t="shared" si="23"/>
        <v>4.166666666666663E-2</v>
      </c>
      <c r="W156" s="57">
        <f t="shared" si="24"/>
        <v>0.12499999999999989</v>
      </c>
    </row>
    <row r="157" spans="3:23" ht="31.5" x14ac:dyDescent="0.25">
      <c r="C157" s="49" t="s">
        <v>293</v>
      </c>
      <c r="D157" s="50">
        <v>43399</v>
      </c>
      <c r="E157" s="51">
        <v>0.29166666666666669</v>
      </c>
      <c r="F157" s="51">
        <v>0.33333333333333331</v>
      </c>
      <c r="G157" s="52">
        <f t="shared" si="17"/>
        <v>4.166666666666663E-2</v>
      </c>
      <c r="H157" s="53">
        <f t="shared" si="18"/>
        <v>43400</v>
      </c>
      <c r="I157" s="53" t="s">
        <v>84</v>
      </c>
      <c r="J157" s="51">
        <v>0.29166666666666669</v>
      </c>
      <c r="K157" s="51">
        <v>0.33333333333333331</v>
      </c>
      <c r="L157" s="52">
        <f t="shared" si="19"/>
        <v>0</v>
      </c>
      <c r="M157" s="54">
        <f t="shared" si="20"/>
        <v>43406</v>
      </c>
      <c r="N157" s="55" t="s">
        <v>85</v>
      </c>
      <c r="O157" s="56">
        <v>0.29166666666666669</v>
      </c>
      <c r="P157" s="56">
        <v>0.33333333333333331</v>
      </c>
      <c r="Q157" s="52">
        <f t="shared" si="21"/>
        <v>4.166666666666663E-2</v>
      </c>
      <c r="R157" s="53">
        <f t="shared" si="22"/>
        <v>43414</v>
      </c>
      <c r="S157" s="53" t="s">
        <v>85</v>
      </c>
      <c r="T157" s="51">
        <v>0.29166666666666669</v>
      </c>
      <c r="U157" s="51">
        <v>0.33333333333333331</v>
      </c>
      <c r="V157" s="52">
        <f t="shared" si="23"/>
        <v>4.166666666666663E-2</v>
      </c>
      <c r="W157" s="57">
        <f t="shared" si="24"/>
        <v>0.12499999999999989</v>
      </c>
    </row>
    <row r="158" spans="3:23" ht="15.75" x14ac:dyDescent="0.25">
      <c r="C158" s="49" t="s">
        <v>294</v>
      </c>
      <c r="D158" s="50">
        <v>43400</v>
      </c>
      <c r="E158" s="51">
        <v>0.29166666666666669</v>
      </c>
      <c r="F158" s="51">
        <v>0.33333333333333331</v>
      </c>
      <c r="G158" s="52">
        <f t="shared" si="17"/>
        <v>4.166666666666663E-2</v>
      </c>
      <c r="H158" s="53">
        <f t="shared" si="18"/>
        <v>43401</v>
      </c>
      <c r="I158" s="53" t="s">
        <v>84</v>
      </c>
      <c r="J158" s="51">
        <v>0.29166666666666669</v>
      </c>
      <c r="K158" s="51">
        <v>0.33333333333333331</v>
      </c>
      <c r="L158" s="52">
        <f t="shared" si="19"/>
        <v>0</v>
      </c>
      <c r="M158" s="54">
        <f t="shared" si="20"/>
        <v>43407</v>
      </c>
      <c r="N158" s="55" t="s">
        <v>85</v>
      </c>
      <c r="O158" s="56">
        <v>0.29166666666666669</v>
      </c>
      <c r="P158" s="56">
        <v>0.33333333333333331</v>
      </c>
      <c r="Q158" s="52">
        <f t="shared" si="21"/>
        <v>4.166666666666663E-2</v>
      </c>
      <c r="R158" s="53">
        <f t="shared" si="22"/>
        <v>43415</v>
      </c>
      <c r="S158" s="53" t="s">
        <v>85</v>
      </c>
      <c r="T158" s="51">
        <v>0.29166666666666669</v>
      </c>
      <c r="U158" s="51">
        <v>0.33333333333333331</v>
      </c>
      <c r="V158" s="52">
        <f t="shared" si="23"/>
        <v>4.166666666666663E-2</v>
      </c>
      <c r="W158" s="57">
        <f t="shared" si="24"/>
        <v>0.12499999999999989</v>
      </c>
    </row>
    <row r="159" spans="3:23" ht="15.75" x14ac:dyDescent="0.25">
      <c r="C159" s="49" t="s">
        <v>295</v>
      </c>
      <c r="D159" s="50">
        <v>43401</v>
      </c>
      <c r="E159" s="51">
        <v>0.29166666666666669</v>
      </c>
      <c r="F159" s="51">
        <v>0.33333333333333331</v>
      </c>
      <c r="G159" s="52">
        <f t="shared" si="17"/>
        <v>4.166666666666663E-2</v>
      </c>
      <c r="H159" s="53">
        <f t="shared" si="18"/>
        <v>43402</v>
      </c>
      <c r="I159" s="53" t="s">
        <v>84</v>
      </c>
      <c r="J159" s="51">
        <v>0.29166666666666669</v>
      </c>
      <c r="K159" s="51">
        <v>0.33333333333333331</v>
      </c>
      <c r="L159" s="52">
        <f t="shared" si="19"/>
        <v>0</v>
      </c>
      <c r="M159" s="54">
        <f t="shared" si="20"/>
        <v>43408</v>
      </c>
      <c r="N159" s="55" t="s">
        <v>85</v>
      </c>
      <c r="O159" s="56">
        <v>0.29166666666666669</v>
      </c>
      <c r="P159" s="56">
        <v>0.33333333333333331</v>
      </c>
      <c r="Q159" s="52">
        <f t="shared" si="21"/>
        <v>4.166666666666663E-2</v>
      </c>
      <c r="R159" s="53">
        <f t="shared" si="22"/>
        <v>43416</v>
      </c>
      <c r="S159" s="53" t="s">
        <v>85</v>
      </c>
      <c r="T159" s="51">
        <v>0.29166666666666669</v>
      </c>
      <c r="U159" s="51">
        <v>0.33333333333333331</v>
      </c>
      <c r="V159" s="52">
        <f t="shared" si="23"/>
        <v>4.166666666666663E-2</v>
      </c>
      <c r="W159" s="57">
        <f t="shared" si="24"/>
        <v>0.12499999999999989</v>
      </c>
    </row>
    <row r="160" spans="3:23" ht="63" x14ac:dyDescent="0.25">
      <c r="C160" s="49" t="s">
        <v>296</v>
      </c>
      <c r="D160" s="50">
        <v>43402</v>
      </c>
      <c r="E160" s="51">
        <v>0.29166666666666669</v>
      </c>
      <c r="F160" s="51">
        <v>0.33333333333333331</v>
      </c>
      <c r="G160" s="52">
        <f t="shared" si="17"/>
        <v>4.166666666666663E-2</v>
      </c>
      <c r="H160" s="53">
        <f t="shared" si="18"/>
        <v>43403</v>
      </c>
      <c r="I160" s="53" t="s">
        <v>84</v>
      </c>
      <c r="J160" s="51">
        <v>0.29166666666666669</v>
      </c>
      <c r="K160" s="51">
        <v>0.33333333333333331</v>
      </c>
      <c r="L160" s="52">
        <f t="shared" si="19"/>
        <v>0</v>
      </c>
      <c r="M160" s="54">
        <f t="shared" si="20"/>
        <v>43409</v>
      </c>
      <c r="N160" s="55" t="s">
        <v>85</v>
      </c>
      <c r="O160" s="56">
        <v>0.29166666666666669</v>
      </c>
      <c r="P160" s="56">
        <v>0.33333333333333331</v>
      </c>
      <c r="Q160" s="52">
        <f t="shared" si="21"/>
        <v>4.166666666666663E-2</v>
      </c>
      <c r="R160" s="53">
        <f t="shared" si="22"/>
        <v>43417</v>
      </c>
      <c r="S160" s="53" t="s">
        <v>85</v>
      </c>
      <c r="T160" s="51">
        <v>0.29166666666666669</v>
      </c>
      <c r="U160" s="51">
        <v>0.33333333333333331</v>
      </c>
      <c r="V160" s="52">
        <f t="shared" si="23"/>
        <v>4.166666666666663E-2</v>
      </c>
      <c r="W160" s="57">
        <f t="shared" si="24"/>
        <v>0.12499999999999989</v>
      </c>
    </row>
    <row r="161" spans="3:23" ht="31.5" x14ac:dyDescent="0.25">
      <c r="C161" s="49" t="s">
        <v>414</v>
      </c>
      <c r="D161" s="50">
        <v>43403</v>
      </c>
      <c r="E161" s="51">
        <v>0.29166666666666669</v>
      </c>
      <c r="F161" s="51">
        <v>0.33333333333333331</v>
      </c>
      <c r="G161" s="52">
        <f t="shared" si="17"/>
        <v>4.166666666666663E-2</v>
      </c>
      <c r="H161" s="53">
        <f t="shared" si="18"/>
        <v>43404</v>
      </c>
      <c r="I161" s="53" t="s">
        <v>84</v>
      </c>
      <c r="J161" s="51">
        <v>0.29166666666666669</v>
      </c>
      <c r="K161" s="51">
        <v>0.33333333333333331</v>
      </c>
      <c r="L161" s="52">
        <f t="shared" si="19"/>
        <v>0</v>
      </c>
      <c r="M161" s="54">
        <f t="shared" si="20"/>
        <v>43410</v>
      </c>
      <c r="N161" s="55" t="s">
        <v>85</v>
      </c>
      <c r="O161" s="56">
        <v>0.29166666666666669</v>
      </c>
      <c r="P161" s="56">
        <v>0.33333333333333331</v>
      </c>
      <c r="Q161" s="52">
        <f t="shared" si="21"/>
        <v>4.166666666666663E-2</v>
      </c>
      <c r="R161" s="53">
        <f t="shared" si="22"/>
        <v>43418</v>
      </c>
      <c r="S161" s="53" t="s">
        <v>85</v>
      </c>
      <c r="T161" s="51">
        <v>0.29166666666666669</v>
      </c>
      <c r="U161" s="51">
        <v>0.33333333333333331</v>
      </c>
      <c r="V161" s="52">
        <f t="shared" si="23"/>
        <v>4.166666666666663E-2</v>
      </c>
      <c r="W161" s="57">
        <f t="shared" si="24"/>
        <v>0.12499999999999989</v>
      </c>
    </row>
    <row r="162" spans="3:23" ht="31.5" x14ac:dyDescent="0.25">
      <c r="C162" s="49" t="s">
        <v>297</v>
      </c>
      <c r="D162" s="50">
        <v>43404</v>
      </c>
      <c r="E162" s="51">
        <v>0.29166666666666669</v>
      </c>
      <c r="F162" s="51">
        <v>0.33333333333333331</v>
      </c>
      <c r="G162" s="52">
        <f t="shared" si="17"/>
        <v>4.166666666666663E-2</v>
      </c>
      <c r="H162" s="53">
        <f t="shared" si="18"/>
        <v>43405</v>
      </c>
      <c r="I162" s="53" t="s">
        <v>84</v>
      </c>
      <c r="J162" s="51">
        <v>0.29166666666666669</v>
      </c>
      <c r="K162" s="51">
        <v>0.33333333333333331</v>
      </c>
      <c r="L162" s="52">
        <f t="shared" si="19"/>
        <v>0</v>
      </c>
      <c r="M162" s="54">
        <f t="shared" si="20"/>
        <v>43411</v>
      </c>
      <c r="N162" s="55" t="s">
        <v>85</v>
      </c>
      <c r="O162" s="56">
        <v>0.29166666666666669</v>
      </c>
      <c r="P162" s="56">
        <v>0.33333333333333331</v>
      </c>
      <c r="Q162" s="52">
        <f t="shared" si="21"/>
        <v>4.166666666666663E-2</v>
      </c>
      <c r="R162" s="53">
        <f t="shared" si="22"/>
        <v>43419</v>
      </c>
      <c r="S162" s="53" t="s">
        <v>85</v>
      </c>
      <c r="T162" s="51">
        <v>0.29166666666666669</v>
      </c>
      <c r="U162" s="51">
        <v>0.33333333333333331</v>
      </c>
      <c r="V162" s="52">
        <f t="shared" si="23"/>
        <v>4.166666666666663E-2</v>
      </c>
      <c r="W162" s="57">
        <f t="shared" si="24"/>
        <v>0.12499999999999989</v>
      </c>
    </row>
    <row r="163" spans="3:23" ht="15.75" x14ac:dyDescent="0.25">
      <c r="C163" s="49" t="s">
        <v>298</v>
      </c>
      <c r="D163" s="50">
        <v>43405</v>
      </c>
      <c r="E163" s="51">
        <v>0.29166666666666669</v>
      </c>
      <c r="F163" s="51">
        <v>0.33333333333333331</v>
      </c>
      <c r="G163" s="52">
        <f t="shared" si="17"/>
        <v>4.166666666666663E-2</v>
      </c>
      <c r="H163" s="53">
        <f t="shared" si="18"/>
        <v>43406</v>
      </c>
      <c r="I163" s="53" t="s">
        <v>84</v>
      </c>
      <c r="J163" s="51">
        <v>0.29166666666666669</v>
      </c>
      <c r="K163" s="51">
        <v>0.33333333333333331</v>
      </c>
      <c r="L163" s="52">
        <f t="shared" si="19"/>
        <v>0</v>
      </c>
      <c r="M163" s="54">
        <f t="shared" si="20"/>
        <v>43412</v>
      </c>
      <c r="N163" s="55" t="s">
        <v>85</v>
      </c>
      <c r="O163" s="56">
        <v>0.29166666666666669</v>
      </c>
      <c r="P163" s="56">
        <v>0.33333333333333331</v>
      </c>
      <c r="Q163" s="52">
        <f t="shared" si="21"/>
        <v>4.166666666666663E-2</v>
      </c>
      <c r="R163" s="53">
        <f t="shared" si="22"/>
        <v>43420</v>
      </c>
      <c r="S163" s="53" t="s">
        <v>85</v>
      </c>
      <c r="T163" s="51">
        <v>0.29166666666666669</v>
      </c>
      <c r="U163" s="51">
        <v>0.33333333333333331</v>
      </c>
      <c r="V163" s="52">
        <f t="shared" si="23"/>
        <v>4.166666666666663E-2</v>
      </c>
      <c r="W163" s="57">
        <f t="shared" si="24"/>
        <v>0.12499999999999989</v>
      </c>
    </row>
    <row r="164" spans="3:23" ht="31.5" x14ac:dyDescent="0.25">
      <c r="C164" s="49" t="s">
        <v>299</v>
      </c>
      <c r="D164" s="50">
        <v>43406</v>
      </c>
      <c r="E164" s="51">
        <v>0.29166666666666669</v>
      </c>
      <c r="F164" s="51">
        <v>0.33333333333333331</v>
      </c>
      <c r="G164" s="52">
        <f t="shared" si="17"/>
        <v>4.166666666666663E-2</v>
      </c>
      <c r="H164" s="53">
        <f t="shared" si="18"/>
        <v>43407</v>
      </c>
      <c r="I164" s="53" t="s">
        <v>84</v>
      </c>
      <c r="J164" s="51">
        <v>0.29166666666666669</v>
      </c>
      <c r="K164" s="51">
        <v>0.33333333333333331</v>
      </c>
      <c r="L164" s="52">
        <f t="shared" si="19"/>
        <v>0</v>
      </c>
      <c r="M164" s="54">
        <f t="shared" si="20"/>
        <v>43413</v>
      </c>
      <c r="N164" s="55" t="s">
        <v>85</v>
      </c>
      <c r="O164" s="56">
        <v>0.29166666666666669</v>
      </c>
      <c r="P164" s="56">
        <v>0.33333333333333331</v>
      </c>
      <c r="Q164" s="52">
        <f t="shared" si="21"/>
        <v>4.166666666666663E-2</v>
      </c>
      <c r="R164" s="53">
        <f t="shared" si="22"/>
        <v>43421</v>
      </c>
      <c r="S164" s="53" t="s">
        <v>85</v>
      </c>
      <c r="T164" s="51">
        <v>0.29166666666666669</v>
      </c>
      <c r="U164" s="51">
        <v>0.33333333333333331</v>
      </c>
      <c r="V164" s="52">
        <f t="shared" si="23"/>
        <v>4.166666666666663E-2</v>
      </c>
      <c r="W164" s="57">
        <f t="shared" si="24"/>
        <v>0.12499999999999989</v>
      </c>
    </row>
    <row r="165" spans="3:23" ht="15.75" x14ac:dyDescent="0.25">
      <c r="C165" s="49" t="s">
        <v>300</v>
      </c>
      <c r="D165" s="50">
        <v>43407</v>
      </c>
      <c r="E165" s="51">
        <v>0.29166666666666669</v>
      </c>
      <c r="F165" s="51">
        <v>0.33333333333333331</v>
      </c>
      <c r="G165" s="52">
        <f t="shared" si="17"/>
        <v>4.166666666666663E-2</v>
      </c>
      <c r="H165" s="53">
        <f t="shared" si="18"/>
        <v>43408</v>
      </c>
      <c r="I165" s="53" t="s">
        <v>84</v>
      </c>
      <c r="J165" s="51">
        <v>0.29166666666666669</v>
      </c>
      <c r="K165" s="51">
        <v>0.33333333333333331</v>
      </c>
      <c r="L165" s="52">
        <f t="shared" si="19"/>
        <v>0</v>
      </c>
      <c r="M165" s="54">
        <f t="shared" si="20"/>
        <v>43414</v>
      </c>
      <c r="N165" s="55" t="s">
        <v>85</v>
      </c>
      <c r="O165" s="56">
        <v>0.29166666666666669</v>
      </c>
      <c r="P165" s="56">
        <v>0.33333333333333331</v>
      </c>
      <c r="Q165" s="52">
        <f t="shared" si="21"/>
        <v>4.166666666666663E-2</v>
      </c>
      <c r="R165" s="53">
        <f t="shared" si="22"/>
        <v>43422</v>
      </c>
      <c r="S165" s="53" t="s">
        <v>85</v>
      </c>
      <c r="T165" s="51">
        <v>0.29166666666666669</v>
      </c>
      <c r="U165" s="51">
        <v>0.33333333333333331</v>
      </c>
      <c r="V165" s="52">
        <f t="shared" si="23"/>
        <v>4.166666666666663E-2</v>
      </c>
      <c r="W165" s="57">
        <f t="shared" si="24"/>
        <v>0.12499999999999989</v>
      </c>
    </row>
    <row r="166" spans="3:23" ht="15.75" x14ac:dyDescent="0.25">
      <c r="C166" s="49" t="s">
        <v>301</v>
      </c>
      <c r="D166" s="50">
        <v>43408</v>
      </c>
      <c r="E166" s="51">
        <v>0.29166666666666669</v>
      </c>
      <c r="F166" s="51">
        <v>0.33333333333333331</v>
      </c>
      <c r="G166" s="52">
        <f t="shared" si="17"/>
        <v>4.166666666666663E-2</v>
      </c>
      <c r="H166" s="53">
        <f t="shared" si="18"/>
        <v>43409</v>
      </c>
      <c r="I166" s="53" t="s">
        <v>84</v>
      </c>
      <c r="J166" s="51">
        <v>0.29166666666666669</v>
      </c>
      <c r="K166" s="51">
        <v>0.33333333333333331</v>
      </c>
      <c r="L166" s="52">
        <f t="shared" si="19"/>
        <v>0</v>
      </c>
      <c r="M166" s="54">
        <f t="shared" si="20"/>
        <v>43415</v>
      </c>
      <c r="N166" s="55" t="s">
        <v>85</v>
      </c>
      <c r="O166" s="56">
        <v>0.29166666666666669</v>
      </c>
      <c r="P166" s="56">
        <v>0.33333333333333331</v>
      </c>
      <c r="Q166" s="52">
        <f t="shared" si="21"/>
        <v>4.166666666666663E-2</v>
      </c>
      <c r="R166" s="53">
        <f t="shared" si="22"/>
        <v>43423</v>
      </c>
      <c r="S166" s="53" t="s">
        <v>85</v>
      </c>
      <c r="T166" s="51">
        <v>0.29166666666666669</v>
      </c>
      <c r="U166" s="51">
        <v>0.33333333333333331</v>
      </c>
      <c r="V166" s="52">
        <f t="shared" si="23"/>
        <v>4.166666666666663E-2</v>
      </c>
      <c r="W166" s="57">
        <f t="shared" si="24"/>
        <v>0.12499999999999989</v>
      </c>
    </row>
    <row r="167" spans="3:23" ht="78.75" x14ac:dyDescent="0.25">
      <c r="C167" s="49" t="s">
        <v>415</v>
      </c>
      <c r="D167" s="50">
        <v>43409</v>
      </c>
      <c r="E167" s="51">
        <v>0.29166666666666669</v>
      </c>
      <c r="F167" s="51">
        <v>0.33333333333333331</v>
      </c>
      <c r="G167" s="52">
        <f t="shared" si="17"/>
        <v>4.166666666666663E-2</v>
      </c>
      <c r="H167" s="53">
        <f t="shared" si="18"/>
        <v>43410</v>
      </c>
      <c r="I167" s="53" t="s">
        <v>84</v>
      </c>
      <c r="J167" s="51">
        <v>0.29166666666666669</v>
      </c>
      <c r="K167" s="51">
        <v>0.33333333333333331</v>
      </c>
      <c r="L167" s="52">
        <f t="shared" si="19"/>
        <v>0</v>
      </c>
      <c r="M167" s="54">
        <f t="shared" si="20"/>
        <v>43416</v>
      </c>
      <c r="N167" s="55" t="s">
        <v>85</v>
      </c>
      <c r="O167" s="56">
        <v>0.29166666666666669</v>
      </c>
      <c r="P167" s="56">
        <v>0.33333333333333331</v>
      </c>
      <c r="Q167" s="52">
        <f t="shared" si="21"/>
        <v>4.166666666666663E-2</v>
      </c>
      <c r="R167" s="53">
        <f t="shared" si="22"/>
        <v>43424</v>
      </c>
      <c r="S167" s="53" t="s">
        <v>85</v>
      </c>
      <c r="T167" s="51">
        <v>0.29166666666666669</v>
      </c>
      <c r="U167" s="51">
        <v>0.33333333333333331</v>
      </c>
      <c r="V167" s="52">
        <f t="shared" si="23"/>
        <v>4.166666666666663E-2</v>
      </c>
      <c r="W167" s="57">
        <f t="shared" si="24"/>
        <v>0.12499999999999989</v>
      </c>
    </row>
    <row r="168" spans="3:23" ht="15.75" x14ac:dyDescent="0.25">
      <c r="C168" s="49" t="s">
        <v>302</v>
      </c>
      <c r="D168" s="50">
        <v>43410</v>
      </c>
      <c r="E168" s="51">
        <v>0.29166666666666669</v>
      </c>
      <c r="F168" s="51">
        <v>0.33333333333333331</v>
      </c>
      <c r="G168" s="52">
        <f t="shared" si="17"/>
        <v>4.166666666666663E-2</v>
      </c>
      <c r="H168" s="53">
        <f t="shared" si="18"/>
        <v>43411</v>
      </c>
      <c r="I168" s="53" t="s">
        <v>84</v>
      </c>
      <c r="J168" s="51">
        <v>0.29166666666666669</v>
      </c>
      <c r="K168" s="51">
        <v>0.33333333333333331</v>
      </c>
      <c r="L168" s="52">
        <f t="shared" si="19"/>
        <v>0</v>
      </c>
      <c r="M168" s="54">
        <f t="shared" si="20"/>
        <v>43417</v>
      </c>
      <c r="N168" s="55" t="s">
        <v>85</v>
      </c>
      <c r="O168" s="56">
        <v>0.29166666666666669</v>
      </c>
      <c r="P168" s="56">
        <v>0.33333333333333331</v>
      </c>
      <c r="Q168" s="52">
        <f t="shared" si="21"/>
        <v>4.166666666666663E-2</v>
      </c>
      <c r="R168" s="53">
        <f t="shared" si="22"/>
        <v>43425</v>
      </c>
      <c r="S168" s="53" t="s">
        <v>85</v>
      </c>
      <c r="T168" s="51">
        <v>0.29166666666666669</v>
      </c>
      <c r="U168" s="51">
        <v>0.33333333333333331</v>
      </c>
      <c r="V168" s="52">
        <f t="shared" si="23"/>
        <v>4.166666666666663E-2</v>
      </c>
      <c r="W168" s="57">
        <f t="shared" si="24"/>
        <v>0.12499999999999989</v>
      </c>
    </row>
    <row r="169" spans="3:23" ht="15.75" x14ac:dyDescent="0.25">
      <c r="C169" s="49" t="s">
        <v>303</v>
      </c>
      <c r="D169" s="50">
        <v>43411</v>
      </c>
      <c r="E169" s="51">
        <v>0.29166666666666669</v>
      </c>
      <c r="F169" s="51">
        <v>0.33333333333333331</v>
      </c>
      <c r="G169" s="52">
        <f t="shared" si="17"/>
        <v>4.166666666666663E-2</v>
      </c>
      <c r="H169" s="53">
        <f t="shared" si="18"/>
        <v>43412</v>
      </c>
      <c r="I169" s="53" t="s">
        <v>84</v>
      </c>
      <c r="J169" s="51">
        <v>0.29166666666666669</v>
      </c>
      <c r="K169" s="51">
        <v>0.33333333333333331</v>
      </c>
      <c r="L169" s="52">
        <f t="shared" si="19"/>
        <v>0</v>
      </c>
      <c r="M169" s="54">
        <f t="shared" si="20"/>
        <v>43418</v>
      </c>
      <c r="N169" s="55" t="s">
        <v>85</v>
      </c>
      <c r="O169" s="56">
        <v>0.29166666666666669</v>
      </c>
      <c r="P169" s="56">
        <v>0.33333333333333331</v>
      </c>
      <c r="Q169" s="52">
        <f t="shared" si="21"/>
        <v>4.166666666666663E-2</v>
      </c>
      <c r="R169" s="53">
        <f t="shared" si="22"/>
        <v>43426</v>
      </c>
      <c r="S169" s="53" t="s">
        <v>85</v>
      </c>
      <c r="T169" s="51">
        <v>0.29166666666666669</v>
      </c>
      <c r="U169" s="51">
        <v>0.33333333333333331</v>
      </c>
      <c r="V169" s="52">
        <f t="shared" si="23"/>
        <v>4.166666666666663E-2</v>
      </c>
      <c r="W169" s="57">
        <f t="shared" si="24"/>
        <v>0.12499999999999989</v>
      </c>
    </row>
    <row r="170" spans="3:23" ht="15.75" x14ac:dyDescent="0.25">
      <c r="C170" s="49" t="s">
        <v>304</v>
      </c>
      <c r="D170" s="50">
        <v>43412</v>
      </c>
      <c r="E170" s="51">
        <v>0.29166666666666669</v>
      </c>
      <c r="F170" s="51">
        <v>0.33333333333333331</v>
      </c>
      <c r="G170" s="52">
        <f t="shared" si="17"/>
        <v>4.166666666666663E-2</v>
      </c>
      <c r="H170" s="53">
        <f t="shared" si="18"/>
        <v>43413</v>
      </c>
      <c r="I170" s="53" t="s">
        <v>84</v>
      </c>
      <c r="J170" s="51">
        <v>0.29166666666666669</v>
      </c>
      <c r="K170" s="51">
        <v>0.33333333333333331</v>
      </c>
      <c r="L170" s="52">
        <f t="shared" si="19"/>
        <v>0</v>
      </c>
      <c r="M170" s="54">
        <f t="shared" si="20"/>
        <v>43419</v>
      </c>
      <c r="N170" s="55" t="s">
        <v>85</v>
      </c>
      <c r="O170" s="56">
        <v>0.29166666666666669</v>
      </c>
      <c r="P170" s="56">
        <v>0.33333333333333331</v>
      </c>
      <c r="Q170" s="52">
        <f t="shared" si="21"/>
        <v>4.166666666666663E-2</v>
      </c>
      <c r="R170" s="53">
        <f t="shared" si="22"/>
        <v>43427</v>
      </c>
      <c r="S170" s="53" t="s">
        <v>85</v>
      </c>
      <c r="T170" s="51">
        <v>0.29166666666666669</v>
      </c>
      <c r="U170" s="51">
        <v>0.33333333333333331</v>
      </c>
      <c r="V170" s="52">
        <f t="shared" si="23"/>
        <v>4.166666666666663E-2</v>
      </c>
      <c r="W170" s="57">
        <f t="shared" si="24"/>
        <v>0.12499999999999989</v>
      </c>
    </row>
    <row r="171" spans="3:23" ht="15.75" x14ac:dyDescent="0.25">
      <c r="C171" s="49" t="s">
        <v>416</v>
      </c>
      <c r="D171" s="50">
        <v>43413</v>
      </c>
      <c r="E171" s="51">
        <v>0.29166666666666669</v>
      </c>
      <c r="F171" s="51">
        <v>0.33333333333333331</v>
      </c>
      <c r="G171" s="52">
        <f t="shared" si="17"/>
        <v>4.166666666666663E-2</v>
      </c>
      <c r="H171" s="53">
        <f t="shared" si="18"/>
        <v>43414</v>
      </c>
      <c r="I171" s="53" t="s">
        <v>84</v>
      </c>
      <c r="J171" s="51">
        <v>0.29166666666666669</v>
      </c>
      <c r="K171" s="51">
        <v>0.33333333333333331</v>
      </c>
      <c r="L171" s="52">
        <f t="shared" si="19"/>
        <v>0</v>
      </c>
      <c r="M171" s="54">
        <f t="shared" si="20"/>
        <v>43420</v>
      </c>
      <c r="N171" s="55" t="s">
        <v>85</v>
      </c>
      <c r="O171" s="56">
        <v>0.29166666666666669</v>
      </c>
      <c r="P171" s="56">
        <v>0.33333333333333331</v>
      </c>
      <c r="Q171" s="52">
        <f t="shared" si="21"/>
        <v>4.166666666666663E-2</v>
      </c>
      <c r="R171" s="53">
        <f t="shared" si="22"/>
        <v>43428</v>
      </c>
      <c r="S171" s="53" t="s">
        <v>85</v>
      </c>
      <c r="T171" s="51">
        <v>0.29166666666666669</v>
      </c>
      <c r="U171" s="51">
        <v>0.33333333333333331</v>
      </c>
      <c r="V171" s="52">
        <f t="shared" si="23"/>
        <v>4.166666666666663E-2</v>
      </c>
      <c r="W171" s="57">
        <f t="shared" si="24"/>
        <v>0.12499999999999989</v>
      </c>
    </row>
    <row r="172" spans="3:23" ht="15.75" x14ac:dyDescent="0.25">
      <c r="C172" s="49" t="s">
        <v>305</v>
      </c>
      <c r="D172" s="50">
        <v>43414</v>
      </c>
      <c r="E172" s="51">
        <v>0.29166666666666669</v>
      </c>
      <c r="F172" s="51">
        <v>0.33333333333333331</v>
      </c>
      <c r="G172" s="52">
        <f t="shared" si="17"/>
        <v>4.166666666666663E-2</v>
      </c>
      <c r="H172" s="53">
        <f t="shared" si="18"/>
        <v>43415</v>
      </c>
      <c r="I172" s="53" t="s">
        <v>84</v>
      </c>
      <c r="J172" s="51">
        <v>0.29166666666666669</v>
      </c>
      <c r="K172" s="51">
        <v>0.33333333333333331</v>
      </c>
      <c r="L172" s="52">
        <f t="shared" si="19"/>
        <v>0</v>
      </c>
      <c r="M172" s="54">
        <f t="shared" si="20"/>
        <v>43421</v>
      </c>
      <c r="N172" s="55" t="s">
        <v>85</v>
      </c>
      <c r="O172" s="56">
        <v>0.29166666666666669</v>
      </c>
      <c r="P172" s="56">
        <v>0.33333333333333331</v>
      </c>
      <c r="Q172" s="52">
        <f t="shared" si="21"/>
        <v>4.166666666666663E-2</v>
      </c>
      <c r="R172" s="53">
        <f t="shared" si="22"/>
        <v>43429</v>
      </c>
      <c r="S172" s="53" t="s">
        <v>85</v>
      </c>
      <c r="T172" s="51">
        <v>0.29166666666666669</v>
      </c>
      <c r="U172" s="51">
        <v>0.33333333333333331</v>
      </c>
      <c r="V172" s="52">
        <f t="shared" si="23"/>
        <v>4.166666666666663E-2</v>
      </c>
      <c r="W172" s="57">
        <f t="shared" si="24"/>
        <v>0.12499999999999989</v>
      </c>
    </row>
    <row r="173" spans="3:23" ht="15.75" x14ac:dyDescent="0.25">
      <c r="C173" s="49" t="s">
        <v>306</v>
      </c>
      <c r="D173" s="50">
        <v>43415</v>
      </c>
      <c r="E173" s="51">
        <v>0.29166666666666669</v>
      </c>
      <c r="F173" s="51">
        <v>0.33333333333333331</v>
      </c>
      <c r="G173" s="52">
        <f t="shared" si="17"/>
        <v>4.166666666666663E-2</v>
      </c>
      <c r="H173" s="53">
        <f t="shared" si="18"/>
        <v>43416</v>
      </c>
      <c r="I173" s="53" t="s">
        <v>84</v>
      </c>
      <c r="J173" s="51">
        <v>0.29166666666666669</v>
      </c>
      <c r="K173" s="51">
        <v>0.33333333333333331</v>
      </c>
      <c r="L173" s="52">
        <f t="shared" si="19"/>
        <v>0</v>
      </c>
      <c r="M173" s="54">
        <f t="shared" si="20"/>
        <v>43422</v>
      </c>
      <c r="N173" s="55" t="s">
        <v>85</v>
      </c>
      <c r="O173" s="56">
        <v>0.29166666666666669</v>
      </c>
      <c r="P173" s="56">
        <v>0.33333333333333331</v>
      </c>
      <c r="Q173" s="52">
        <f t="shared" si="21"/>
        <v>4.166666666666663E-2</v>
      </c>
      <c r="R173" s="53">
        <f t="shared" si="22"/>
        <v>43430</v>
      </c>
      <c r="S173" s="53" t="s">
        <v>85</v>
      </c>
      <c r="T173" s="51">
        <v>0.29166666666666669</v>
      </c>
      <c r="U173" s="51">
        <v>0.33333333333333331</v>
      </c>
      <c r="V173" s="52">
        <f t="shared" si="23"/>
        <v>4.166666666666663E-2</v>
      </c>
      <c r="W173" s="57">
        <f t="shared" si="24"/>
        <v>0.12499999999999989</v>
      </c>
    </row>
    <row r="174" spans="3:23" ht="15.75" x14ac:dyDescent="0.25">
      <c r="C174" s="49" t="s">
        <v>307</v>
      </c>
      <c r="D174" s="50">
        <v>43416</v>
      </c>
      <c r="E174" s="51">
        <v>0.29166666666666669</v>
      </c>
      <c r="F174" s="51">
        <v>0.33333333333333331</v>
      </c>
      <c r="G174" s="52">
        <f t="shared" si="17"/>
        <v>4.166666666666663E-2</v>
      </c>
      <c r="H174" s="53">
        <f t="shared" si="18"/>
        <v>43417</v>
      </c>
      <c r="I174" s="53" t="s">
        <v>84</v>
      </c>
      <c r="J174" s="51">
        <v>0.29166666666666669</v>
      </c>
      <c r="K174" s="51">
        <v>0.33333333333333331</v>
      </c>
      <c r="L174" s="52">
        <f t="shared" si="19"/>
        <v>0</v>
      </c>
      <c r="M174" s="54">
        <f t="shared" si="20"/>
        <v>43423</v>
      </c>
      <c r="N174" s="55" t="s">
        <v>85</v>
      </c>
      <c r="O174" s="56">
        <v>0.29166666666666669</v>
      </c>
      <c r="P174" s="56">
        <v>0.33333333333333331</v>
      </c>
      <c r="Q174" s="52">
        <f t="shared" si="21"/>
        <v>4.166666666666663E-2</v>
      </c>
      <c r="R174" s="53">
        <f t="shared" si="22"/>
        <v>43431</v>
      </c>
      <c r="S174" s="53" t="s">
        <v>85</v>
      </c>
      <c r="T174" s="51">
        <v>0.29166666666666669</v>
      </c>
      <c r="U174" s="51">
        <v>0.33333333333333331</v>
      </c>
      <c r="V174" s="52">
        <f t="shared" si="23"/>
        <v>4.166666666666663E-2</v>
      </c>
      <c r="W174" s="57">
        <f t="shared" si="24"/>
        <v>0.12499999999999989</v>
      </c>
    </row>
    <row r="175" spans="3:23" ht="15.75" x14ac:dyDescent="0.25">
      <c r="C175" s="49" t="s">
        <v>308</v>
      </c>
      <c r="D175" s="50">
        <v>43417</v>
      </c>
      <c r="E175" s="51">
        <v>0.29166666666666669</v>
      </c>
      <c r="F175" s="51">
        <v>0.33333333333333331</v>
      </c>
      <c r="G175" s="52">
        <f t="shared" si="17"/>
        <v>4.166666666666663E-2</v>
      </c>
      <c r="H175" s="53">
        <f t="shared" si="18"/>
        <v>43418</v>
      </c>
      <c r="I175" s="53" t="s">
        <v>84</v>
      </c>
      <c r="J175" s="51">
        <v>0.29166666666666669</v>
      </c>
      <c r="K175" s="51">
        <v>0.33333333333333331</v>
      </c>
      <c r="L175" s="52">
        <f t="shared" si="19"/>
        <v>0</v>
      </c>
      <c r="M175" s="54">
        <f t="shared" si="20"/>
        <v>43424</v>
      </c>
      <c r="N175" s="55" t="s">
        <v>85</v>
      </c>
      <c r="O175" s="56">
        <v>0.29166666666666669</v>
      </c>
      <c r="P175" s="56">
        <v>0.33333333333333331</v>
      </c>
      <c r="Q175" s="52">
        <f t="shared" si="21"/>
        <v>4.166666666666663E-2</v>
      </c>
      <c r="R175" s="53">
        <f t="shared" si="22"/>
        <v>43432</v>
      </c>
      <c r="S175" s="53" t="s">
        <v>85</v>
      </c>
      <c r="T175" s="51">
        <v>0.29166666666666669</v>
      </c>
      <c r="U175" s="51">
        <v>0.33333333333333331</v>
      </c>
      <c r="V175" s="52">
        <f t="shared" si="23"/>
        <v>4.166666666666663E-2</v>
      </c>
      <c r="W175" s="57">
        <f t="shared" si="24"/>
        <v>0.12499999999999989</v>
      </c>
    </row>
    <row r="176" spans="3:23" ht="31.5" x14ac:dyDescent="0.25">
      <c r="C176" s="49" t="s">
        <v>309</v>
      </c>
      <c r="D176" s="50">
        <v>43418</v>
      </c>
      <c r="E176" s="51">
        <v>0.29166666666666669</v>
      </c>
      <c r="F176" s="51">
        <v>0.33333333333333331</v>
      </c>
      <c r="G176" s="52">
        <f t="shared" si="17"/>
        <v>4.166666666666663E-2</v>
      </c>
      <c r="H176" s="53">
        <f t="shared" si="18"/>
        <v>43419</v>
      </c>
      <c r="I176" s="53" t="s">
        <v>84</v>
      </c>
      <c r="J176" s="51">
        <v>0.29166666666666669</v>
      </c>
      <c r="K176" s="51">
        <v>0.33333333333333331</v>
      </c>
      <c r="L176" s="52">
        <f t="shared" si="19"/>
        <v>0</v>
      </c>
      <c r="M176" s="54">
        <f t="shared" si="20"/>
        <v>43425</v>
      </c>
      <c r="N176" s="55" t="s">
        <v>85</v>
      </c>
      <c r="O176" s="56">
        <v>0.29166666666666669</v>
      </c>
      <c r="P176" s="56">
        <v>0.33333333333333331</v>
      </c>
      <c r="Q176" s="52">
        <f t="shared" si="21"/>
        <v>4.166666666666663E-2</v>
      </c>
      <c r="R176" s="53">
        <f t="shared" si="22"/>
        <v>43433</v>
      </c>
      <c r="S176" s="53" t="s">
        <v>85</v>
      </c>
      <c r="T176" s="51">
        <v>0.29166666666666669</v>
      </c>
      <c r="U176" s="51">
        <v>0.33333333333333331</v>
      </c>
      <c r="V176" s="52">
        <f t="shared" si="23"/>
        <v>4.166666666666663E-2</v>
      </c>
      <c r="W176" s="57">
        <f t="shared" si="24"/>
        <v>0.12499999999999989</v>
      </c>
    </row>
    <row r="177" spans="3:23" ht="15.75" x14ac:dyDescent="0.25">
      <c r="C177" s="49" t="s">
        <v>310</v>
      </c>
      <c r="D177" s="50">
        <v>43419</v>
      </c>
      <c r="E177" s="51">
        <v>0.29166666666666669</v>
      </c>
      <c r="F177" s="51">
        <v>0.33333333333333331</v>
      </c>
      <c r="G177" s="52">
        <f t="shared" si="17"/>
        <v>4.166666666666663E-2</v>
      </c>
      <c r="H177" s="53">
        <f t="shared" si="18"/>
        <v>43420</v>
      </c>
      <c r="I177" s="53" t="s">
        <v>84</v>
      </c>
      <c r="J177" s="51">
        <v>0.29166666666666669</v>
      </c>
      <c r="K177" s="51">
        <v>0.33333333333333331</v>
      </c>
      <c r="L177" s="52">
        <f t="shared" si="19"/>
        <v>0</v>
      </c>
      <c r="M177" s="54">
        <f t="shared" si="20"/>
        <v>43426</v>
      </c>
      <c r="N177" s="55" t="s">
        <v>85</v>
      </c>
      <c r="O177" s="56">
        <v>0.29166666666666669</v>
      </c>
      <c r="P177" s="56">
        <v>0.33333333333333331</v>
      </c>
      <c r="Q177" s="52">
        <f t="shared" si="21"/>
        <v>4.166666666666663E-2</v>
      </c>
      <c r="R177" s="53">
        <f t="shared" si="22"/>
        <v>43434</v>
      </c>
      <c r="S177" s="53" t="s">
        <v>85</v>
      </c>
      <c r="T177" s="51">
        <v>0.29166666666666669</v>
      </c>
      <c r="U177" s="51">
        <v>0.33333333333333331</v>
      </c>
      <c r="V177" s="52">
        <f t="shared" si="23"/>
        <v>4.166666666666663E-2</v>
      </c>
      <c r="W177" s="57">
        <f t="shared" si="24"/>
        <v>0.12499999999999989</v>
      </c>
    </row>
    <row r="178" spans="3:23" ht="15.75" x14ac:dyDescent="0.25">
      <c r="C178" s="49" t="s">
        <v>311</v>
      </c>
      <c r="D178" s="50">
        <v>43420</v>
      </c>
      <c r="E178" s="51">
        <v>0.29166666666666669</v>
      </c>
      <c r="F178" s="51">
        <v>0.33333333333333331</v>
      </c>
      <c r="G178" s="52">
        <f t="shared" si="17"/>
        <v>4.166666666666663E-2</v>
      </c>
      <c r="H178" s="53">
        <f t="shared" si="18"/>
        <v>43421</v>
      </c>
      <c r="I178" s="53" t="s">
        <v>84</v>
      </c>
      <c r="J178" s="51">
        <v>0.29166666666666669</v>
      </c>
      <c r="K178" s="51">
        <v>0.33333333333333331</v>
      </c>
      <c r="L178" s="52">
        <f t="shared" si="19"/>
        <v>0</v>
      </c>
      <c r="M178" s="54">
        <f t="shared" si="20"/>
        <v>43427</v>
      </c>
      <c r="N178" s="55" t="s">
        <v>85</v>
      </c>
      <c r="O178" s="56">
        <v>0.29166666666666669</v>
      </c>
      <c r="P178" s="56">
        <v>0.33333333333333331</v>
      </c>
      <c r="Q178" s="52">
        <f t="shared" si="21"/>
        <v>4.166666666666663E-2</v>
      </c>
      <c r="R178" s="53">
        <f t="shared" si="22"/>
        <v>43435</v>
      </c>
      <c r="S178" s="53" t="s">
        <v>85</v>
      </c>
      <c r="T178" s="51">
        <v>0.29166666666666669</v>
      </c>
      <c r="U178" s="51">
        <v>0.33333333333333331</v>
      </c>
      <c r="V178" s="52">
        <f t="shared" si="23"/>
        <v>4.166666666666663E-2</v>
      </c>
      <c r="W178" s="57">
        <f t="shared" si="24"/>
        <v>0.12499999999999989</v>
      </c>
    </row>
    <row r="179" spans="3:23" ht="15.75" x14ac:dyDescent="0.25">
      <c r="C179" s="49" t="s">
        <v>312</v>
      </c>
      <c r="D179" s="50">
        <v>43421</v>
      </c>
      <c r="E179" s="51">
        <v>0.29166666666666669</v>
      </c>
      <c r="F179" s="51">
        <v>0.33333333333333331</v>
      </c>
      <c r="G179" s="52">
        <f t="shared" si="17"/>
        <v>4.166666666666663E-2</v>
      </c>
      <c r="H179" s="53">
        <f t="shared" si="18"/>
        <v>43422</v>
      </c>
      <c r="I179" s="53" t="s">
        <v>84</v>
      </c>
      <c r="J179" s="51">
        <v>0.29166666666666669</v>
      </c>
      <c r="K179" s="51">
        <v>0.33333333333333331</v>
      </c>
      <c r="L179" s="52">
        <f t="shared" si="19"/>
        <v>0</v>
      </c>
      <c r="M179" s="54">
        <f t="shared" si="20"/>
        <v>43428</v>
      </c>
      <c r="N179" s="55" t="s">
        <v>85</v>
      </c>
      <c r="O179" s="56">
        <v>0.29166666666666669</v>
      </c>
      <c r="P179" s="56">
        <v>0.33333333333333331</v>
      </c>
      <c r="Q179" s="52">
        <f t="shared" si="21"/>
        <v>4.166666666666663E-2</v>
      </c>
      <c r="R179" s="53">
        <f t="shared" si="22"/>
        <v>43436</v>
      </c>
      <c r="S179" s="53" t="s">
        <v>85</v>
      </c>
      <c r="T179" s="51">
        <v>0.29166666666666669</v>
      </c>
      <c r="U179" s="51">
        <v>0.33333333333333331</v>
      </c>
      <c r="V179" s="52">
        <f t="shared" si="23"/>
        <v>4.166666666666663E-2</v>
      </c>
      <c r="W179" s="57">
        <f t="shared" si="24"/>
        <v>0.12499999999999989</v>
      </c>
    </row>
    <row r="180" spans="3:23" ht="31.5" x14ac:dyDescent="0.25">
      <c r="C180" s="49" t="s">
        <v>313</v>
      </c>
      <c r="D180" s="50">
        <v>43422</v>
      </c>
      <c r="E180" s="51">
        <v>0.29166666666666669</v>
      </c>
      <c r="F180" s="51">
        <v>0.33333333333333331</v>
      </c>
      <c r="G180" s="52">
        <f t="shared" si="17"/>
        <v>4.166666666666663E-2</v>
      </c>
      <c r="H180" s="53">
        <f t="shared" si="18"/>
        <v>43423</v>
      </c>
      <c r="I180" s="53" t="s">
        <v>84</v>
      </c>
      <c r="J180" s="51">
        <v>0.29166666666666669</v>
      </c>
      <c r="K180" s="51">
        <v>0.33333333333333331</v>
      </c>
      <c r="L180" s="52">
        <f t="shared" si="19"/>
        <v>0</v>
      </c>
      <c r="M180" s="54">
        <f t="shared" si="20"/>
        <v>43429</v>
      </c>
      <c r="N180" s="55" t="s">
        <v>85</v>
      </c>
      <c r="O180" s="56">
        <v>0.29166666666666669</v>
      </c>
      <c r="P180" s="56">
        <v>0.33333333333333331</v>
      </c>
      <c r="Q180" s="52">
        <f t="shared" si="21"/>
        <v>4.166666666666663E-2</v>
      </c>
      <c r="R180" s="53">
        <f t="shared" si="22"/>
        <v>43437</v>
      </c>
      <c r="S180" s="53" t="s">
        <v>85</v>
      </c>
      <c r="T180" s="51">
        <v>0.29166666666666669</v>
      </c>
      <c r="U180" s="51">
        <v>0.33333333333333331</v>
      </c>
      <c r="V180" s="52">
        <f t="shared" si="23"/>
        <v>4.166666666666663E-2</v>
      </c>
      <c r="W180" s="57">
        <f t="shared" si="24"/>
        <v>0.12499999999999989</v>
      </c>
    </row>
    <row r="181" spans="3:23" ht="31.5" x14ac:dyDescent="0.25">
      <c r="C181" s="49" t="s">
        <v>314</v>
      </c>
      <c r="D181" s="50">
        <v>43423</v>
      </c>
      <c r="E181" s="51">
        <v>0.29166666666666669</v>
      </c>
      <c r="F181" s="51">
        <v>0.33333333333333331</v>
      </c>
      <c r="G181" s="52">
        <f t="shared" si="17"/>
        <v>4.166666666666663E-2</v>
      </c>
      <c r="H181" s="53">
        <f t="shared" si="18"/>
        <v>43424</v>
      </c>
      <c r="I181" s="53" t="s">
        <v>84</v>
      </c>
      <c r="J181" s="51">
        <v>0.29166666666666669</v>
      </c>
      <c r="K181" s="51">
        <v>0.33333333333333331</v>
      </c>
      <c r="L181" s="52">
        <f t="shared" si="19"/>
        <v>0</v>
      </c>
      <c r="M181" s="54">
        <f t="shared" si="20"/>
        <v>43430</v>
      </c>
      <c r="N181" s="55" t="s">
        <v>85</v>
      </c>
      <c r="O181" s="56">
        <v>0.29166666666666669</v>
      </c>
      <c r="P181" s="56">
        <v>0.33333333333333331</v>
      </c>
      <c r="Q181" s="52">
        <f t="shared" si="21"/>
        <v>4.166666666666663E-2</v>
      </c>
      <c r="R181" s="53">
        <f t="shared" si="22"/>
        <v>43438</v>
      </c>
      <c r="S181" s="53" t="s">
        <v>85</v>
      </c>
      <c r="T181" s="51">
        <v>0.29166666666666669</v>
      </c>
      <c r="U181" s="51">
        <v>0.33333333333333331</v>
      </c>
      <c r="V181" s="52">
        <f t="shared" si="23"/>
        <v>4.166666666666663E-2</v>
      </c>
      <c r="W181" s="57">
        <f t="shared" si="24"/>
        <v>0.12499999999999989</v>
      </c>
    </row>
    <row r="182" spans="3:23" ht="15.75" x14ac:dyDescent="0.25">
      <c r="C182" s="49" t="s">
        <v>315</v>
      </c>
      <c r="D182" s="50">
        <v>43424</v>
      </c>
      <c r="E182" s="51">
        <v>0.29166666666666669</v>
      </c>
      <c r="F182" s="51">
        <v>0.33333333333333331</v>
      </c>
      <c r="G182" s="52">
        <f t="shared" si="17"/>
        <v>4.166666666666663E-2</v>
      </c>
      <c r="H182" s="53">
        <f t="shared" si="18"/>
        <v>43425</v>
      </c>
      <c r="I182" s="53" t="s">
        <v>84</v>
      </c>
      <c r="J182" s="51">
        <v>0.29166666666666669</v>
      </c>
      <c r="K182" s="51">
        <v>0.33333333333333331</v>
      </c>
      <c r="L182" s="52">
        <f t="shared" si="19"/>
        <v>0</v>
      </c>
      <c r="M182" s="54">
        <f t="shared" si="20"/>
        <v>43431</v>
      </c>
      <c r="N182" s="55" t="s">
        <v>85</v>
      </c>
      <c r="O182" s="56">
        <v>0.29166666666666669</v>
      </c>
      <c r="P182" s="56">
        <v>0.33333333333333331</v>
      </c>
      <c r="Q182" s="52">
        <f t="shared" si="21"/>
        <v>4.166666666666663E-2</v>
      </c>
      <c r="R182" s="53">
        <f t="shared" si="22"/>
        <v>43439</v>
      </c>
      <c r="S182" s="53" t="s">
        <v>85</v>
      </c>
      <c r="T182" s="51">
        <v>0.29166666666666669</v>
      </c>
      <c r="U182" s="51">
        <v>0.33333333333333331</v>
      </c>
      <c r="V182" s="52">
        <f t="shared" si="23"/>
        <v>4.166666666666663E-2</v>
      </c>
      <c r="W182" s="57">
        <f t="shared" si="24"/>
        <v>0.12499999999999989</v>
      </c>
    </row>
    <row r="183" spans="3:23" ht="15.75" x14ac:dyDescent="0.25">
      <c r="C183" s="49" t="s">
        <v>316</v>
      </c>
      <c r="D183" s="50">
        <v>43425</v>
      </c>
      <c r="E183" s="51">
        <v>0.29166666666666669</v>
      </c>
      <c r="F183" s="51">
        <v>0.33333333333333331</v>
      </c>
      <c r="G183" s="52">
        <f t="shared" si="17"/>
        <v>4.166666666666663E-2</v>
      </c>
      <c r="H183" s="53">
        <f t="shared" si="18"/>
        <v>43426</v>
      </c>
      <c r="I183" s="53" t="s">
        <v>84</v>
      </c>
      <c r="J183" s="51">
        <v>0.29166666666666669</v>
      </c>
      <c r="K183" s="51">
        <v>0.33333333333333331</v>
      </c>
      <c r="L183" s="52">
        <f t="shared" si="19"/>
        <v>0</v>
      </c>
      <c r="M183" s="54">
        <f t="shared" si="20"/>
        <v>43432</v>
      </c>
      <c r="N183" s="55" t="s">
        <v>85</v>
      </c>
      <c r="O183" s="56">
        <v>0.29166666666666669</v>
      </c>
      <c r="P183" s="56">
        <v>0.33333333333333331</v>
      </c>
      <c r="Q183" s="52">
        <f t="shared" si="21"/>
        <v>4.166666666666663E-2</v>
      </c>
      <c r="R183" s="53">
        <f t="shared" si="22"/>
        <v>43440</v>
      </c>
      <c r="S183" s="53" t="s">
        <v>85</v>
      </c>
      <c r="T183" s="51">
        <v>0.29166666666666669</v>
      </c>
      <c r="U183" s="51">
        <v>0.33333333333333331</v>
      </c>
      <c r="V183" s="52">
        <f t="shared" si="23"/>
        <v>4.166666666666663E-2</v>
      </c>
      <c r="W183" s="57">
        <f t="shared" si="24"/>
        <v>0.12499999999999989</v>
      </c>
    </row>
    <row r="184" spans="3:23" ht="31.5" x14ac:dyDescent="0.25">
      <c r="C184" s="49" t="s">
        <v>317</v>
      </c>
      <c r="D184" s="50">
        <v>43426</v>
      </c>
      <c r="E184" s="51">
        <v>0.29166666666666669</v>
      </c>
      <c r="F184" s="51">
        <v>0.33333333333333331</v>
      </c>
      <c r="G184" s="52">
        <f t="shared" si="17"/>
        <v>4.166666666666663E-2</v>
      </c>
      <c r="H184" s="53">
        <f t="shared" si="18"/>
        <v>43427</v>
      </c>
      <c r="I184" s="53" t="s">
        <v>84</v>
      </c>
      <c r="J184" s="51">
        <v>0.29166666666666669</v>
      </c>
      <c r="K184" s="51">
        <v>0.33333333333333331</v>
      </c>
      <c r="L184" s="52">
        <f t="shared" si="19"/>
        <v>0</v>
      </c>
      <c r="M184" s="54">
        <f t="shared" si="20"/>
        <v>43433</v>
      </c>
      <c r="N184" s="55" t="s">
        <v>85</v>
      </c>
      <c r="O184" s="56">
        <v>0.29166666666666669</v>
      </c>
      <c r="P184" s="56">
        <v>0.33333333333333331</v>
      </c>
      <c r="Q184" s="52">
        <f t="shared" si="21"/>
        <v>4.166666666666663E-2</v>
      </c>
      <c r="R184" s="53">
        <f t="shared" si="22"/>
        <v>43441</v>
      </c>
      <c r="S184" s="53" t="s">
        <v>85</v>
      </c>
      <c r="T184" s="51">
        <v>0.29166666666666669</v>
      </c>
      <c r="U184" s="51">
        <v>0.33333333333333331</v>
      </c>
      <c r="V184" s="52">
        <f t="shared" si="23"/>
        <v>4.166666666666663E-2</v>
      </c>
      <c r="W184" s="57">
        <f t="shared" si="24"/>
        <v>0.12499999999999989</v>
      </c>
    </row>
    <row r="185" spans="3:23" ht="15.75" x14ac:dyDescent="0.25">
      <c r="C185" s="49" t="s">
        <v>318</v>
      </c>
      <c r="D185" s="50">
        <v>43427</v>
      </c>
      <c r="E185" s="51">
        <v>0.29166666666666669</v>
      </c>
      <c r="F185" s="51">
        <v>0.33333333333333331</v>
      </c>
      <c r="G185" s="52">
        <f t="shared" si="17"/>
        <v>4.166666666666663E-2</v>
      </c>
      <c r="H185" s="53">
        <f t="shared" si="18"/>
        <v>43428</v>
      </c>
      <c r="I185" s="53" t="s">
        <v>84</v>
      </c>
      <c r="J185" s="51">
        <v>0.29166666666666669</v>
      </c>
      <c r="K185" s="51">
        <v>0.33333333333333331</v>
      </c>
      <c r="L185" s="52">
        <f t="shared" si="19"/>
        <v>0</v>
      </c>
      <c r="M185" s="54">
        <f t="shared" si="20"/>
        <v>43434</v>
      </c>
      <c r="N185" s="55" t="s">
        <v>85</v>
      </c>
      <c r="O185" s="56">
        <v>0.29166666666666669</v>
      </c>
      <c r="P185" s="56">
        <v>0.33333333333333331</v>
      </c>
      <c r="Q185" s="52">
        <f t="shared" si="21"/>
        <v>4.166666666666663E-2</v>
      </c>
      <c r="R185" s="53">
        <f t="shared" si="22"/>
        <v>43442</v>
      </c>
      <c r="S185" s="53" t="s">
        <v>85</v>
      </c>
      <c r="T185" s="51">
        <v>0.29166666666666669</v>
      </c>
      <c r="U185" s="51">
        <v>0.33333333333333331</v>
      </c>
      <c r="V185" s="52">
        <f t="shared" si="23"/>
        <v>4.166666666666663E-2</v>
      </c>
      <c r="W185" s="57">
        <f t="shared" si="24"/>
        <v>0.12499999999999989</v>
      </c>
    </row>
    <row r="186" spans="3:23" ht="15.75" x14ac:dyDescent="0.25">
      <c r="C186" s="49" t="s">
        <v>319</v>
      </c>
      <c r="D186" s="50">
        <v>43428</v>
      </c>
      <c r="E186" s="51">
        <v>0.29166666666666669</v>
      </c>
      <c r="F186" s="51">
        <v>0.33333333333333331</v>
      </c>
      <c r="G186" s="52">
        <f t="shared" si="17"/>
        <v>4.166666666666663E-2</v>
      </c>
      <c r="H186" s="53">
        <f t="shared" si="18"/>
        <v>43429</v>
      </c>
      <c r="I186" s="53" t="s">
        <v>84</v>
      </c>
      <c r="J186" s="51">
        <v>0.29166666666666669</v>
      </c>
      <c r="K186" s="51">
        <v>0.33333333333333331</v>
      </c>
      <c r="L186" s="52">
        <f t="shared" si="19"/>
        <v>0</v>
      </c>
      <c r="M186" s="54">
        <f t="shared" si="20"/>
        <v>43435</v>
      </c>
      <c r="N186" s="55" t="s">
        <v>85</v>
      </c>
      <c r="O186" s="56">
        <v>0.29166666666666669</v>
      </c>
      <c r="P186" s="56">
        <v>0.33333333333333331</v>
      </c>
      <c r="Q186" s="52">
        <f t="shared" si="21"/>
        <v>4.166666666666663E-2</v>
      </c>
      <c r="R186" s="53">
        <f t="shared" si="22"/>
        <v>43443</v>
      </c>
      <c r="S186" s="53" t="s">
        <v>85</v>
      </c>
      <c r="T186" s="51">
        <v>0.29166666666666669</v>
      </c>
      <c r="U186" s="51">
        <v>0.33333333333333331</v>
      </c>
      <c r="V186" s="52">
        <f t="shared" si="23"/>
        <v>4.166666666666663E-2</v>
      </c>
      <c r="W186" s="57">
        <f t="shared" si="24"/>
        <v>0.12499999999999989</v>
      </c>
    </row>
    <row r="187" spans="3:23" ht="15.75" x14ac:dyDescent="0.25">
      <c r="C187" s="49" t="s">
        <v>320</v>
      </c>
      <c r="D187" s="50">
        <v>43429</v>
      </c>
      <c r="E187" s="51">
        <v>0.29166666666666669</v>
      </c>
      <c r="F187" s="51">
        <v>0.33333333333333331</v>
      </c>
      <c r="G187" s="52">
        <f t="shared" si="17"/>
        <v>4.166666666666663E-2</v>
      </c>
      <c r="H187" s="53">
        <f t="shared" si="18"/>
        <v>43430</v>
      </c>
      <c r="I187" s="53" t="s">
        <v>84</v>
      </c>
      <c r="J187" s="51">
        <v>0.29166666666666669</v>
      </c>
      <c r="K187" s="51">
        <v>0.33333333333333331</v>
      </c>
      <c r="L187" s="52">
        <f t="shared" si="19"/>
        <v>0</v>
      </c>
      <c r="M187" s="54">
        <f t="shared" si="20"/>
        <v>43436</v>
      </c>
      <c r="N187" s="55" t="s">
        <v>85</v>
      </c>
      <c r="O187" s="56">
        <v>0.29166666666666669</v>
      </c>
      <c r="P187" s="56">
        <v>0.33333333333333331</v>
      </c>
      <c r="Q187" s="52">
        <f t="shared" si="21"/>
        <v>4.166666666666663E-2</v>
      </c>
      <c r="R187" s="53">
        <f t="shared" si="22"/>
        <v>43444</v>
      </c>
      <c r="S187" s="53" t="s">
        <v>85</v>
      </c>
      <c r="T187" s="51">
        <v>0.29166666666666669</v>
      </c>
      <c r="U187" s="51">
        <v>0.33333333333333331</v>
      </c>
      <c r="V187" s="52">
        <f t="shared" si="23"/>
        <v>4.166666666666663E-2</v>
      </c>
      <c r="W187" s="57">
        <f t="shared" si="24"/>
        <v>0.12499999999999989</v>
      </c>
    </row>
    <row r="188" spans="3:23" ht="15.75" x14ac:dyDescent="0.25">
      <c r="C188" s="49" t="s">
        <v>321</v>
      </c>
      <c r="D188" s="50">
        <v>43430</v>
      </c>
      <c r="E188" s="51">
        <v>0.29166666666666669</v>
      </c>
      <c r="F188" s="51">
        <v>0.33333333333333331</v>
      </c>
      <c r="G188" s="52">
        <f t="shared" si="17"/>
        <v>4.166666666666663E-2</v>
      </c>
      <c r="H188" s="53">
        <f t="shared" si="18"/>
        <v>43431</v>
      </c>
      <c r="I188" s="53" t="s">
        <v>84</v>
      </c>
      <c r="J188" s="51">
        <v>0.29166666666666669</v>
      </c>
      <c r="K188" s="51">
        <v>0.33333333333333331</v>
      </c>
      <c r="L188" s="52">
        <f t="shared" si="19"/>
        <v>0</v>
      </c>
      <c r="M188" s="54">
        <f t="shared" si="20"/>
        <v>43437</v>
      </c>
      <c r="N188" s="55" t="s">
        <v>85</v>
      </c>
      <c r="O188" s="56">
        <v>0.29166666666666669</v>
      </c>
      <c r="P188" s="56">
        <v>0.33333333333333331</v>
      </c>
      <c r="Q188" s="52">
        <f t="shared" si="21"/>
        <v>4.166666666666663E-2</v>
      </c>
      <c r="R188" s="53">
        <f t="shared" si="22"/>
        <v>43445</v>
      </c>
      <c r="S188" s="53" t="s">
        <v>85</v>
      </c>
      <c r="T188" s="51">
        <v>0.29166666666666669</v>
      </c>
      <c r="U188" s="51">
        <v>0.33333333333333331</v>
      </c>
      <c r="V188" s="52">
        <f t="shared" si="23"/>
        <v>4.166666666666663E-2</v>
      </c>
      <c r="W188" s="57">
        <f t="shared" si="24"/>
        <v>0.12499999999999989</v>
      </c>
    </row>
    <row r="189" spans="3:23" ht="31.5" x14ac:dyDescent="0.25">
      <c r="C189" s="49" t="s">
        <v>322</v>
      </c>
      <c r="D189" s="50">
        <v>43431</v>
      </c>
      <c r="E189" s="51">
        <v>0.29166666666666669</v>
      </c>
      <c r="F189" s="51">
        <v>0.33333333333333331</v>
      </c>
      <c r="G189" s="52">
        <f t="shared" si="17"/>
        <v>4.166666666666663E-2</v>
      </c>
      <c r="H189" s="53">
        <f t="shared" si="18"/>
        <v>43432</v>
      </c>
      <c r="I189" s="53" t="s">
        <v>84</v>
      </c>
      <c r="J189" s="51">
        <v>0.29166666666666669</v>
      </c>
      <c r="K189" s="51">
        <v>0.33333333333333331</v>
      </c>
      <c r="L189" s="52">
        <f t="shared" si="19"/>
        <v>0</v>
      </c>
      <c r="M189" s="54">
        <f t="shared" si="20"/>
        <v>43438</v>
      </c>
      <c r="N189" s="55" t="s">
        <v>85</v>
      </c>
      <c r="O189" s="56">
        <v>0.29166666666666669</v>
      </c>
      <c r="P189" s="56">
        <v>0.33333333333333331</v>
      </c>
      <c r="Q189" s="52">
        <f t="shared" si="21"/>
        <v>4.166666666666663E-2</v>
      </c>
      <c r="R189" s="53">
        <f t="shared" si="22"/>
        <v>43446</v>
      </c>
      <c r="S189" s="53" t="s">
        <v>85</v>
      </c>
      <c r="T189" s="51">
        <v>0.29166666666666669</v>
      </c>
      <c r="U189" s="51">
        <v>0.33333333333333331</v>
      </c>
      <c r="V189" s="52">
        <f t="shared" si="23"/>
        <v>4.166666666666663E-2</v>
      </c>
      <c r="W189" s="57">
        <f t="shared" si="24"/>
        <v>0.12499999999999989</v>
      </c>
    </row>
    <row r="190" spans="3:23" ht="15.75" x14ac:dyDescent="0.25">
      <c r="C190" s="49" t="s">
        <v>323</v>
      </c>
      <c r="D190" s="50">
        <v>43432</v>
      </c>
      <c r="E190" s="51">
        <v>0.29166666666666669</v>
      </c>
      <c r="F190" s="51">
        <v>0.33333333333333331</v>
      </c>
      <c r="G190" s="52">
        <f t="shared" si="17"/>
        <v>4.166666666666663E-2</v>
      </c>
      <c r="H190" s="53">
        <f t="shared" si="18"/>
        <v>43433</v>
      </c>
      <c r="I190" s="53" t="s">
        <v>84</v>
      </c>
      <c r="J190" s="51">
        <v>0.29166666666666669</v>
      </c>
      <c r="K190" s="51">
        <v>0.33333333333333331</v>
      </c>
      <c r="L190" s="52">
        <f t="shared" si="19"/>
        <v>0</v>
      </c>
      <c r="M190" s="54">
        <f t="shared" si="20"/>
        <v>43439</v>
      </c>
      <c r="N190" s="55" t="s">
        <v>85</v>
      </c>
      <c r="O190" s="56">
        <v>0.29166666666666669</v>
      </c>
      <c r="P190" s="56">
        <v>0.33333333333333331</v>
      </c>
      <c r="Q190" s="52">
        <f t="shared" si="21"/>
        <v>4.166666666666663E-2</v>
      </c>
      <c r="R190" s="53">
        <f t="shared" si="22"/>
        <v>43447</v>
      </c>
      <c r="S190" s="53" t="s">
        <v>85</v>
      </c>
      <c r="T190" s="51">
        <v>0.29166666666666669</v>
      </c>
      <c r="U190" s="51">
        <v>0.33333333333333331</v>
      </c>
      <c r="V190" s="52">
        <f t="shared" si="23"/>
        <v>4.166666666666663E-2</v>
      </c>
      <c r="W190" s="57">
        <f t="shared" si="24"/>
        <v>0.12499999999999989</v>
      </c>
    </row>
    <row r="191" spans="3:23" ht="15.75" x14ac:dyDescent="0.25">
      <c r="C191" s="49" t="s">
        <v>324</v>
      </c>
      <c r="D191" s="50">
        <v>43433</v>
      </c>
      <c r="E191" s="51">
        <v>0.29166666666666669</v>
      </c>
      <c r="F191" s="51">
        <v>0.33333333333333331</v>
      </c>
      <c r="G191" s="52">
        <f t="shared" si="17"/>
        <v>4.166666666666663E-2</v>
      </c>
      <c r="H191" s="53">
        <f t="shared" si="18"/>
        <v>43434</v>
      </c>
      <c r="I191" s="53" t="s">
        <v>84</v>
      </c>
      <c r="J191" s="51">
        <v>0.29166666666666669</v>
      </c>
      <c r="K191" s="51">
        <v>0.33333333333333331</v>
      </c>
      <c r="L191" s="52">
        <f t="shared" si="19"/>
        <v>0</v>
      </c>
      <c r="M191" s="54">
        <f t="shared" si="20"/>
        <v>43440</v>
      </c>
      <c r="N191" s="55" t="s">
        <v>85</v>
      </c>
      <c r="O191" s="56">
        <v>0.29166666666666669</v>
      </c>
      <c r="P191" s="56">
        <v>0.33333333333333331</v>
      </c>
      <c r="Q191" s="52">
        <f t="shared" si="21"/>
        <v>4.166666666666663E-2</v>
      </c>
      <c r="R191" s="53">
        <f t="shared" si="22"/>
        <v>43448</v>
      </c>
      <c r="S191" s="53" t="s">
        <v>85</v>
      </c>
      <c r="T191" s="51">
        <v>0.29166666666666669</v>
      </c>
      <c r="U191" s="51">
        <v>0.33333333333333331</v>
      </c>
      <c r="V191" s="52">
        <f t="shared" si="23"/>
        <v>4.166666666666663E-2</v>
      </c>
      <c r="W191" s="57">
        <f t="shared" si="24"/>
        <v>0.12499999999999989</v>
      </c>
    </row>
    <row r="192" spans="3:23" ht="31.5" x14ac:dyDescent="0.25">
      <c r="C192" s="49" t="s">
        <v>325</v>
      </c>
      <c r="D192" s="50">
        <v>43434</v>
      </c>
      <c r="E192" s="51">
        <v>0.29166666666666669</v>
      </c>
      <c r="F192" s="51">
        <v>0.33333333333333331</v>
      </c>
      <c r="G192" s="52">
        <f t="shared" si="17"/>
        <v>4.166666666666663E-2</v>
      </c>
      <c r="H192" s="53">
        <f t="shared" si="18"/>
        <v>43435</v>
      </c>
      <c r="I192" s="53" t="s">
        <v>84</v>
      </c>
      <c r="J192" s="51">
        <v>0.29166666666666669</v>
      </c>
      <c r="K192" s="51">
        <v>0.33333333333333331</v>
      </c>
      <c r="L192" s="52">
        <f t="shared" si="19"/>
        <v>0</v>
      </c>
      <c r="M192" s="54">
        <f t="shared" si="20"/>
        <v>43441</v>
      </c>
      <c r="N192" s="55" t="s">
        <v>85</v>
      </c>
      <c r="O192" s="56">
        <v>0.29166666666666669</v>
      </c>
      <c r="P192" s="56">
        <v>0.33333333333333331</v>
      </c>
      <c r="Q192" s="52">
        <f t="shared" si="21"/>
        <v>4.166666666666663E-2</v>
      </c>
      <c r="R192" s="53">
        <f t="shared" si="22"/>
        <v>43449</v>
      </c>
      <c r="S192" s="53" t="s">
        <v>85</v>
      </c>
      <c r="T192" s="51">
        <v>0.29166666666666669</v>
      </c>
      <c r="U192" s="51">
        <v>0.33333333333333331</v>
      </c>
      <c r="V192" s="52">
        <f t="shared" si="23"/>
        <v>4.166666666666663E-2</v>
      </c>
      <c r="W192" s="57">
        <f t="shared" si="24"/>
        <v>0.12499999999999989</v>
      </c>
    </row>
    <row r="193" spans="3:23" ht="15.75" x14ac:dyDescent="0.25">
      <c r="C193" s="49" t="s">
        <v>326</v>
      </c>
      <c r="D193" s="50">
        <v>43435</v>
      </c>
      <c r="E193" s="51">
        <v>0.29166666666666669</v>
      </c>
      <c r="F193" s="51">
        <v>0.33333333333333331</v>
      </c>
      <c r="G193" s="52">
        <f t="shared" si="17"/>
        <v>4.166666666666663E-2</v>
      </c>
      <c r="H193" s="53">
        <f t="shared" si="18"/>
        <v>43436</v>
      </c>
      <c r="I193" s="53" t="s">
        <v>84</v>
      </c>
      <c r="J193" s="51">
        <v>0.29166666666666669</v>
      </c>
      <c r="K193" s="51">
        <v>0.33333333333333331</v>
      </c>
      <c r="L193" s="52">
        <f t="shared" si="19"/>
        <v>0</v>
      </c>
      <c r="M193" s="54">
        <f t="shared" si="20"/>
        <v>43442</v>
      </c>
      <c r="N193" s="55" t="s">
        <v>85</v>
      </c>
      <c r="O193" s="56">
        <v>0.29166666666666669</v>
      </c>
      <c r="P193" s="56">
        <v>0.33333333333333331</v>
      </c>
      <c r="Q193" s="52">
        <f t="shared" si="21"/>
        <v>4.166666666666663E-2</v>
      </c>
      <c r="R193" s="53">
        <f t="shared" si="22"/>
        <v>43450</v>
      </c>
      <c r="S193" s="53" t="s">
        <v>85</v>
      </c>
      <c r="T193" s="51">
        <v>0.29166666666666669</v>
      </c>
      <c r="U193" s="51">
        <v>0.33333333333333331</v>
      </c>
      <c r="V193" s="52">
        <f t="shared" si="23"/>
        <v>4.166666666666663E-2</v>
      </c>
      <c r="W193" s="57">
        <f t="shared" si="24"/>
        <v>0.12499999999999989</v>
      </c>
    </row>
    <row r="194" spans="3:23" ht="31.5" x14ac:dyDescent="0.25">
      <c r="C194" s="49" t="s">
        <v>327</v>
      </c>
      <c r="D194" s="50">
        <v>43436</v>
      </c>
      <c r="E194" s="51">
        <v>0.29166666666666669</v>
      </c>
      <c r="F194" s="51">
        <v>0.33333333333333331</v>
      </c>
      <c r="G194" s="52">
        <f t="shared" si="17"/>
        <v>4.166666666666663E-2</v>
      </c>
      <c r="H194" s="53">
        <f t="shared" si="18"/>
        <v>43437</v>
      </c>
      <c r="I194" s="53" t="s">
        <v>84</v>
      </c>
      <c r="J194" s="51">
        <v>0.29166666666666669</v>
      </c>
      <c r="K194" s="51">
        <v>0.33333333333333331</v>
      </c>
      <c r="L194" s="52">
        <f t="shared" si="19"/>
        <v>0</v>
      </c>
      <c r="M194" s="54">
        <f t="shared" si="20"/>
        <v>43443</v>
      </c>
      <c r="N194" s="55" t="s">
        <v>85</v>
      </c>
      <c r="O194" s="56">
        <v>0.29166666666666669</v>
      </c>
      <c r="P194" s="56">
        <v>0.33333333333333331</v>
      </c>
      <c r="Q194" s="52">
        <f t="shared" si="21"/>
        <v>4.166666666666663E-2</v>
      </c>
      <c r="R194" s="53">
        <f t="shared" si="22"/>
        <v>43451</v>
      </c>
      <c r="S194" s="53" t="s">
        <v>85</v>
      </c>
      <c r="T194" s="51">
        <v>0.29166666666666669</v>
      </c>
      <c r="U194" s="51">
        <v>0.33333333333333331</v>
      </c>
      <c r="V194" s="52">
        <f t="shared" si="23"/>
        <v>4.166666666666663E-2</v>
      </c>
      <c r="W194" s="57">
        <f t="shared" si="24"/>
        <v>0.12499999999999989</v>
      </c>
    </row>
    <row r="195" spans="3:23" ht="15.75" x14ac:dyDescent="0.25">
      <c r="C195" s="49" t="s">
        <v>328</v>
      </c>
      <c r="D195" s="50">
        <v>43437</v>
      </c>
      <c r="E195" s="51">
        <v>0.29166666666666669</v>
      </c>
      <c r="F195" s="51">
        <v>0.33333333333333331</v>
      </c>
      <c r="G195" s="52">
        <f t="shared" si="17"/>
        <v>4.166666666666663E-2</v>
      </c>
      <c r="H195" s="53">
        <f t="shared" si="18"/>
        <v>43438</v>
      </c>
      <c r="I195" s="53" t="s">
        <v>84</v>
      </c>
      <c r="J195" s="51">
        <v>0.29166666666666669</v>
      </c>
      <c r="K195" s="51">
        <v>0.33333333333333331</v>
      </c>
      <c r="L195" s="52">
        <f t="shared" si="19"/>
        <v>0</v>
      </c>
      <c r="M195" s="54">
        <f t="shared" si="20"/>
        <v>43444</v>
      </c>
      <c r="N195" s="55" t="s">
        <v>85</v>
      </c>
      <c r="O195" s="56">
        <v>0.29166666666666669</v>
      </c>
      <c r="P195" s="56">
        <v>0.33333333333333331</v>
      </c>
      <c r="Q195" s="52">
        <f t="shared" si="21"/>
        <v>4.166666666666663E-2</v>
      </c>
      <c r="R195" s="53">
        <f t="shared" si="22"/>
        <v>43452</v>
      </c>
      <c r="S195" s="53" t="s">
        <v>85</v>
      </c>
      <c r="T195" s="51">
        <v>0.29166666666666669</v>
      </c>
      <c r="U195" s="51">
        <v>0.33333333333333331</v>
      </c>
      <c r="V195" s="52">
        <f t="shared" si="23"/>
        <v>4.166666666666663E-2</v>
      </c>
      <c r="W195" s="57">
        <f t="shared" si="24"/>
        <v>0.12499999999999989</v>
      </c>
    </row>
    <row r="196" spans="3:23" ht="15.75" x14ac:dyDescent="0.25">
      <c r="C196" s="49" t="s">
        <v>329</v>
      </c>
      <c r="D196" s="50">
        <v>43438</v>
      </c>
      <c r="E196" s="51">
        <v>0.29166666666666669</v>
      </c>
      <c r="F196" s="51">
        <v>0.33333333333333331</v>
      </c>
      <c r="G196" s="52">
        <f t="shared" si="17"/>
        <v>4.166666666666663E-2</v>
      </c>
      <c r="H196" s="53">
        <f t="shared" si="18"/>
        <v>43439</v>
      </c>
      <c r="I196" s="53" t="s">
        <v>84</v>
      </c>
      <c r="J196" s="51">
        <v>0.29166666666666669</v>
      </c>
      <c r="K196" s="51">
        <v>0.33333333333333331</v>
      </c>
      <c r="L196" s="52">
        <f t="shared" si="19"/>
        <v>0</v>
      </c>
      <c r="M196" s="54">
        <f t="shared" si="20"/>
        <v>43445</v>
      </c>
      <c r="N196" s="55" t="s">
        <v>85</v>
      </c>
      <c r="O196" s="56">
        <v>0.29166666666666669</v>
      </c>
      <c r="P196" s="56">
        <v>0.33333333333333331</v>
      </c>
      <c r="Q196" s="52">
        <f t="shared" si="21"/>
        <v>4.166666666666663E-2</v>
      </c>
      <c r="R196" s="53">
        <f t="shared" si="22"/>
        <v>43453</v>
      </c>
      <c r="S196" s="53" t="s">
        <v>85</v>
      </c>
      <c r="T196" s="51">
        <v>0.29166666666666669</v>
      </c>
      <c r="U196" s="51">
        <v>0.33333333333333331</v>
      </c>
      <c r="V196" s="52">
        <f t="shared" si="23"/>
        <v>4.166666666666663E-2</v>
      </c>
      <c r="W196" s="57">
        <f t="shared" si="24"/>
        <v>0.12499999999999989</v>
      </c>
    </row>
    <row r="197" spans="3:23" ht="15.75" x14ac:dyDescent="0.25">
      <c r="C197" s="49" t="s">
        <v>330</v>
      </c>
      <c r="D197" s="50">
        <v>43439</v>
      </c>
      <c r="E197" s="51">
        <v>0.29166666666666669</v>
      </c>
      <c r="F197" s="51">
        <v>0.33333333333333331</v>
      </c>
      <c r="G197" s="52">
        <f t="shared" si="17"/>
        <v>4.166666666666663E-2</v>
      </c>
      <c r="H197" s="53">
        <f t="shared" si="18"/>
        <v>43440</v>
      </c>
      <c r="I197" s="53" t="s">
        <v>84</v>
      </c>
      <c r="J197" s="51">
        <v>0.29166666666666669</v>
      </c>
      <c r="K197" s="51">
        <v>0.33333333333333331</v>
      </c>
      <c r="L197" s="52">
        <f t="shared" si="19"/>
        <v>0</v>
      </c>
      <c r="M197" s="54">
        <f t="shared" si="20"/>
        <v>43446</v>
      </c>
      <c r="N197" s="55" t="s">
        <v>85</v>
      </c>
      <c r="O197" s="56">
        <v>0.29166666666666669</v>
      </c>
      <c r="P197" s="56">
        <v>0.33333333333333331</v>
      </c>
      <c r="Q197" s="52">
        <f t="shared" si="21"/>
        <v>4.166666666666663E-2</v>
      </c>
      <c r="R197" s="53">
        <f t="shared" si="22"/>
        <v>43454</v>
      </c>
      <c r="S197" s="53" t="s">
        <v>85</v>
      </c>
      <c r="T197" s="51">
        <v>0.29166666666666669</v>
      </c>
      <c r="U197" s="51">
        <v>0.33333333333333331</v>
      </c>
      <c r="V197" s="52">
        <f t="shared" si="23"/>
        <v>4.166666666666663E-2</v>
      </c>
      <c r="W197" s="57">
        <f t="shared" si="24"/>
        <v>0.12499999999999989</v>
      </c>
    </row>
    <row r="198" spans="3:23" ht="15.75" x14ac:dyDescent="0.25">
      <c r="C198" s="49" t="s">
        <v>417</v>
      </c>
      <c r="D198" s="50">
        <v>43440</v>
      </c>
      <c r="E198" s="51">
        <v>0.29166666666666669</v>
      </c>
      <c r="F198" s="51">
        <v>0.33333333333333331</v>
      </c>
      <c r="G198" s="52">
        <f t="shared" si="17"/>
        <v>4.166666666666663E-2</v>
      </c>
      <c r="H198" s="53">
        <f t="shared" si="18"/>
        <v>43441</v>
      </c>
      <c r="I198" s="53" t="s">
        <v>84</v>
      </c>
      <c r="J198" s="51">
        <v>0.29166666666666669</v>
      </c>
      <c r="K198" s="51">
        <v>0.33333333333333331</v>
      </c>
      <c r="L198" s="52">
        <f t="shared" si="19"/>
        <v>0</v>
      </c>
      <c r="M198" s="54">
        <f t="shared" si="20"/>
        <v>43447</v>
      </c>
      <c r="N198" s="55" t="s">
        <v>85</v>
      </c>
      <c r="O198" s="56">
        <v>0.29166666666666669</v>
      </c>
      <c r="P198" s="56">
        <v>0.33333333333333331</v>
      </c>
      <c r="Q198" s="52">
        <f t="shared" si="21"/>
        <v>4.166666666666663E-2</v>
      </c>
      <c r="R198" s="53">
        <f t="shared" si="22"/>
        <v>43455</v>
      </c>
      <c r="S198" s="53" t="s">
        <v>85</v>
      </c>
      <c r="T198" s="51">
        <v>0.29166666666666669</v>
      </c>
      <c r="U198" s="51">
        <v>0.33333333333333331</v>
      </c>
      <c r="V198" s="52">
        <f t="shared" si="23"/>
        <v>4.166666666666663E-2</v>
      </c>
      <c r="W198" s="57">
        <f t="shared" si="24"/>
        <v>0.12499999999999989</v>
      </c>
    </row>
    <row r="199" spans="3:23" ht="15.75" x14ac:dyDescent="0.25">
      <c r="C199" s="49" t="s">
        <v>418</v>
      </c>
      <c r="D199" s="50">
        <v>43441</v>
      </c>
      <c r="E199" s="51">
        <v>0.29166666666666669</v>
      </c>
      <c r="F199" s="51">
        <v>0.33333333333333331</v>
      </c>
      <c r="G199" s="52">
        <f t="shared" si="17"/>
        <v>4.166666666666663E-2</v>
      </c>
      <c r="H199" s="53">
        <f t="shared" si="18"/>
        <v>43442</v>
      </c>
      <c r="I199" s="53" t="s">
        <v>84</v>
      </c>
      <c r="J199" s="51">
        <v>0.29166666666666669</v>
      </c>
      <c r="K199" s="51">
        <v>0.33333333333333331</v>
      </c>
      <c r="L199" s="52">
        <f t="shared" si="19"/>
        <v>0</v>
      </c>
      <c r="M199" s="54">
        <f t="shared" si="20"/>
        <v>43448</v>
      </c>
      <c r="N199" s="55" t="s">
        <v>85</v>
      </c>
      <c r="O199" s="56">
        <v>0.29166666666666669</v>
      </c>
      <c r="P199" s="56">
        <v>0.33333333333333331</v>
      </c>
      <c r="Q199" s="52">
        <f t="shared" si="21"/>
        <v>4.166666666666663E-2</v>
      </c>
      <c r="R199" s="53">
        <f t="shared" si="22"/>
        <v>43456</v>
      </c>
      <c r="S199" s="53" t="s">
        <v>85</v>
      </c>
      <c r="T199" s="51">
        <v>0.29166666666666669</v>
      </c>
      <c r="U199" s="51">
        <v>0.33333333333333331</v>
      </c>
      <c r="V199" s="52">
        <f t="shared" si="23"/>
        <v>4.166666666666663E-2</v>
      </c>
      <c r="W199" s="57">
        <f t="shared" si="24"/>
        <v>0.12499999999999989</v>
      </c>
    </row>
    <row r="200" spans="3:23" ht="31.5" x14ac:dyDescent="0.25">
      <c r="C200" s="49" t="s">
        <v>331</v>
      </c>
      <c r="D200" s="50">
        <v>43442</v>
      </c>
      <c r="E200" s="51">
        <v>0.29166666666666669</v>
      </c>
      <c r="F200" s="51">
        <v>0.33333333333333331</v>
      </c>
      <c r="G200" s="52">
        <f t="shared" ref="G200:G263" si="25">F200-E200</f>
        <v>4.166666666666663E-2</v>
      </c>
      <c r="H200" s="53">
        <f t="shared" ref="H200:H263" si="26">IF(D200="","",D200+DAY(1))</f>
        <v>43443</v>
      </c>
      <c r="I200" s="53" t="s">
        <v>84</v>
      </c>
      <c r="J200" s="51">
        <v>0.29166666666666669</v>
      </c>
      <c r="K200" s="51">
        <v>0.33333333333333331</v>
      </c>
      <c r="L200" s="52">
        <f t="shared" ref="L200:L263" si="27">IF(I200="sim",K200-J200,0)</f>
        <v>0</v>
      </c>
      <c r="M200" s="54">
        <f t="shared" ref="M200:M263" si="28">IF(D200="","",D200+DAY(7))</f>
        <v>43449</v>
      </c>
      <c r="N200" s="55" t="s">
        <v>85</v>
      </c>
      <c r="O200" s="56">
        <v>0.29166666666666669</v>
      </c>
      <c r="P200" s="56">
        <v>0.33333333333333331</v>
      </c>
      <c r="Q200" s="52">
        <f t="shared" ref="Q200:Q263" si="29">IF(N200="sim",P200-O200,0)</f>
        <v>4.166666666666663E-2</v>
      </c>
      <c r="R200" s="53">
        <f t="shared" ref="R200:R263" si="30">IF(D200="","",D200+DAY(15))</f>
        <v>43457</v>
      </c>
      <c r="S200" s="53" t="s">
        <v>85</v>
      </c>
      <c r="T200" s="51">
        <v>0.29166666666666669</v>
      </c>
      <c r="U200" s="51">
        <v>0.33333333333333331</v>
      </c>
      <c r="V200" s="52">
        <f t="shared" ref="V200:V263" si="31">IF(S200="sim",U200-T200,0)</f>
        <v>4.166666666666663E-2</v>
      </c>
      <c r="W200" s="57">
        <f t="shared" ref="W200:W263" si="32">G200+L200+Q200+V200</f>
        <v>0.12499999999999989</v>
      </c>
    </row>
    <row r="201" spans="3:23" ht="15.75" x14ac:dyDescent="0.25">
      <c r="C201" s="49" t="s">
        <v>332</v>
      </c>
      <c r="D201" s="50">
        <v>43443</v>
      </c>
      <c r="E201" s="51">
        <v>0.29166666666666669</v>
      </c>
      <c r="F201" s="51">
        <v>0.33333333333333331</v>
      </c>
      <c r="G201" s="52">
        <f t="shared" si="25"/>
        <v>4.166666666666663E-2</v>
      </c>
      <c r="H201" s="53">
        <f t="shared" si="26"/>
        <v>43444</v>
      </c>
      <c r="I201" s="53" t="s">
        <v>84</v>
      </c>
      <c r="J201" s="51">
        <v>0.29166666666666669</v>
      </c>
      <c r="K201" s="51">
        <v>0.33333333333333331</v>
      </c>
      <c r="L201" s="52">
        <f t="shared" si="27"/>
        <v>0</v>
      </c>
      <c r="M201" s="54">
        <f t="shared" si="28"/>
        <v>43450</v>
      </c>
      <c r="N201" s="55" t="s">
        <v>85</v>
      </c>
      <c r="O201" s="56">
        <v>0.29166666666666669</v>
      </c>
      <c r="P201" s="56">
        <v>0.33333333333333331</v>
      </c>
      <c r="Q201" s="52">
        <f t="shared" si="29"/>
        <v>4.166666666666663E-2</v>
      </c>
      <c r="R201" s="53">
        <f t="shared" si="30"/>
        <v>43458</v>
      </c>
      <c r="S201" s="53" t="s">
        <v>85</v>
      </c>
      <c r="T201" s="51">
        <v>0.29166666666666669</v>
      </c>
      <c r="U201" s="51">
        <v>0.33333333333333331</v>
      </c>
      <c r="V201" s="52">
        <f t="shared" si="31"/>
        <v>4.166666666666663E-2</v>
      </c>
      <c r="W201" s="57">
        <f t="shared" si="32"/>
        <v>0.12499999999999989</v>
      </c>
    </row>
    <row r="202" spans="3:23" ht="15.75" x14ac:dyDescent="0.25">
      <c r="C202" s="49" t="s">
        <v>333</v>
      </c>
      <c r="D202" s="50">
        <v>43444</v>
      </c>
      <c r="E202" s="51">
        <v>0.29166666666666669</v>
      </c>
      <c r="F202" s="51">
        <v>0.33333333333333331</v>
      </c>
      <c r="G202" s="52">
        <f t="shared" si="25"/>
        <v>4.166666666666663E-2</v>
      </c>
      <c r="H202" s="53">
        <f t="shared" si="26"/>
        <v>43445</v>
      </c>
      <c r="I202" s="53" t="s">
        <v>84</v>
      </c>
      <c r="J202" s="51">
        <v>0.29166666666666669</v>
      </c>
      <c r="K202" s="51">
        <v>0.33333333333333331</v>
      </c>
      <c r="L202" s="52">
        <f t="shared" si="27"/>
        <v>0</v>
      </c>
      <c r="M202" s="54">
        <f t="shared" si="28"/>
        <v>43451</v>
      </c>
      <c r="N202" s="55" t="s">
        <v>85</v>
      </c>
      <c r="O202" s="56">
        <v>0.29166666666666669</v>
      </c>
      <c r="P202" s="56">
        <v>0.33333333333333331</v>
      </c>
      <c r="Q202" s="52">
        <f t="shared" si="29"/>
        <v>4.166666666666663E-2</v>
      </c>
      <c r="R202" s="53">
        <f t="shared" si="30"/>
        <v>43459</v>
      </c>
      <c r="S202" s="53" t="s">
        <v>85</v>
      </c>
      <c r="T202" s="51">
        <v>0.29166666666666669</v>
      </c>
      <c r="U202" s="51">
        <v>0.33333333333333331</v>
      </c>
      <c r="V202" s="52">
        <f t="shared" si="31"/>
        <v>4.166666666666663E-2</v>
      </c>
      <c r="W202" s="57">
        <f t="shared" si="32"/>
        <v>0.12499999999999989</v>
      </c>
    </row>
    <row r="203" spans="3:23" ht="15.75" x14ac:dyDescent="0.25">
      <c r="C203" s="49" t="s">
        <v>334</v>
      </c>
      <c r="D203" s="50">
        <v>43445</v>
      </c>
      <c r="E203" s="51">
        <v>0.29166666666666669</v>
      </c>
      <c r="F203" s="51">
        <v>0.33333333333333331</v>
      </c>
      <c r="G203" s="52">
        <f t="shared" si="25"/>
        <v>4.166666666666663E-2</v>
      </c>
      <c r="H203" s="53">
        <f t="shared" si="26"/>
        <v>43446</v>
      </c>
      <c r="I203" s="53" t="s">
        <v>84</v>
      </c>
      <c r="J203" s="51">
        <v>0.29166666666666669</v>
      </c>
      <c r="K203" s="51">
        <v>0.33333333333333331</v>
      </c>
      <c r="L203" s="52">
        <f t="shared" si="27"/>
        <v>0</v>
      </c>
      <c r="M203" s="54">
        <f t="shared" si="28"/>
        <v>43452</v>
      </c>
      <c r="N203" s="55" t="s">
        <v>85</v>
      </c>
      <c r="O203" s="56">
        <v>0.29166666666666669</v>
      </c>
      <c r="P203" s="56">
        <v>0.33333333333333331</v>
      </c>
      <c r="Q203" s="52">
        <f t="shared" si="29"/>
        <v>4.166666666666663E-2</v>
      </c>
      <c r="R203" s="53">
        <f t="shared" si="30"/>
        <v>43460</v>
      </c>
      <c r="S203" s="53" t="s">
        <v>85</v>
      </c>
      <c r="T203" s="51">
        <v>0.29166666666666669</v>
      </c>
      <c r="U203" s="51">
        <v>0.33333333333333331</v>
      </c>
      <c r="V203" s="52">
        <f t="shared" si="31"/>
        <v>4.166666666666663E-2</v>
      </c>
      <c r="W203" s="57">
        <f t="shared" si="32"/>
        <v>0.12499999999999989</v>
      </c>
    </row>
    <row r="204" spans="3:23" ht="15.75" x14ac:dyDescent="0.25">
      <c r="C204" s="49" t="s">
        <v>335</v>
      </c>
      <c r="D204" s="50">
        <v>43446</v>
      </c>
      <c r="E204" s="51">
        <v>0.29166666666666669</v>
      </c>
      <c r="F204" s="51">
        <v>0.33333333333333331</v>
      </c>
      <c r="G204" s="52">
        <f t="shared" si="25"/>
        <v>4.166666666666663E-2</v>
      </c>
      <c r="H204" s="53">
        <f t="shared" si="26"/>
        <v>43447</v>
      </c>
      <c r="I204" s="53" t="s">
        <v>84</v>
      </c>
      <c r="J204" s="51">
        <v>0.29166666666666669</v>
      </c>
      <c r="K204" s="51">
        <v>0.33333333333333331</v>
      </c>
      <c r="L204" s="52">
        <f t="shared" si="27"/>
        <v>0</v>
      </c>
      <c r="M204" s="54">
        <f t="shared" si="28"/>
        <v>43453</v>
      </c>
      <c r="N204" s="55" t="s">
        <v>85</v>
      </c>
      <c r="O204" s="56">
        <v>0.29166666666666669</v>
      </c>
      <c r="P204" s="56">
        <v>0.33333333333333331</v>
      </c>
      <c r="Q204" s="52">
        <f t="shared" si="29"/>
        <v>4.166666666666663E-2</v>
      </c>
      <c r="R204" s="53">
        <f t="shared" si="30"/>
        <v>43461</v>
      </c>
      <c r="S204" s="53" t="s">
        <v>85</v>
      </c>
      <c r="T204" s="51">
        <v>0.29166666666666669</v>
      </c>
      <c r="U204" s="51">
        <v>0.33333333333333331</v>
      </c>
      <c r="V204" s="52">
        <f t="shared" si="31"/>
        <v>4.166666666666663E-2</v>
      </c>
      <c r="W204" s="57">
        <f t="shared" si="32"/>
        <v>0.12499999999999989</v>
      </c>
    </row>
    <row r="205" spans="3:23" ht="15.75" x14ac:dyDescent="0.25">
      <c r="C205" s="49" t="s">
        <v>336</v>
      </c>
      <c r="D205" s="50">
        <v>43447</v>
      </c>
      <c r="E205" s="51">
        <v>0.29166666666666669</v>
      </c>
      <c r="F205" s="51">
        <v>0.33333333333333331</v>
      </c>
      <c r="G205" s="52">
        <f t="shared" si="25"/>
        <v>4.166666666666663E-2</v>
      </c>
      <c r="H205" s="53">
        <f t="shared" si="26"/>
        <v>43448</v>
      </c>
      <c r="I205" s="53" t="s">
        <v>84</v>
      </c>
      <c r="J205" s="51">
        <v>0.29166666666666669</v>
      </c>
      <c r="K205" s="51">
        <v>0.33333333333333331</v>
      </c>
      <c r="L205" s="52">
        <f t="shared" si="27"/>
        <v>0</v>
      </c>
      <c r="M205" s="54">
        <f t="shared" si="28"/>
        <v>43454</v>
      </c>
      <c r="N205" s="55" t="s">
        <v>85</v>
      </c>
      <c r="O205" s="56">
        <v>0.29166666666666669</v>
      </c>
      <c r="P205" s="56">
        <v>0.33333333333333331</v>
      </c>
      <c r="Q205" s="52">
        <f t="shared" si="29"/>
        <v>4.166666666666663E-2</v>
      </c>
      <c r="R205" s="53">
        <f t="shared" si="30"/>
        <v>43462</v>
      </c>
      <c r="S205" s="53" t="s">
        <v>85</v>
      </c>
      <c r="T205" s="51">
        <v>0.29166666666666669</v>
      </c>
      <c r="U205" s="51">
        <v>0.33333333333333331</v>
      </c>
      <c r="V205" s="52">
        <f t="shared" si="31"/>
        <v>4.166666666666663E-2</v>
      </c>
      <c r="W205" s="57">
        <f t="shared" si="32"/>
        <v>0.12499999999999989</v>
      </c>
    </row>
    <row r="206" spans="3:23" ht="15.75" x14ac:dyDescent="0.25">
      <c r="C206" s="49" t="s">
        <v>337</v>
      </c>
      <c r="D206" s="50">
        <v>43448</v>
      </c>
      <c r="E206" s="51">
        <v>0.29166666666666669</v>
      </c>
      <c r="F206" s="51">
        <v>0.33333333333333331</v>
      </c>
      <c r="G206" s="52">
        <f t="shared" si="25"/>
        <v>4.166666666666663E-2</v>
      </c>
      <c r="H206" s="53">
        <f t="shared" si="26"/>
        <v>43449</v>
      </c>
      <c r="I206" s="53" t="s">
        <v>84</v>
      </c>
      <c r="J206" s="51">
        <v>0.29166666666666669</v>
      </c>
      <c r="K206" s="51">
        <v>0.33333333333333331</v>
      </c>
      <c r="L206" s="52">
        <f t="shared" si="27"/>
        <v>0</v>
      </c>
      <c r="M206" s="54">
        <f t="shared" si="28"/>
        <v>43455</v>
      </c>
      <c r="N206" s="55" t="s">
        <v>85</v>
      </c>
      <c r="O206" s="56">
        <v>0.29166666666666669</v>
      </c>
      <c r="P206" s="56">
        <v>0.33333333333333331</v>
      </c>
      <c r="Q206" s="52">
        <f t="shared" si="29"/>
        <v>4.166666666666663E-2</v>
      </c>
      <c r="R206" s="53">
        <f t="shared" si="30"/>
        <v>43463</v>
      </c>
      <c r="S206" s="53" t="s">
        <v>85</v>
      </c>
      <c r="T206" s="51">
        <v>0.29166666666666669</v>
      </c>
      <c r="U206" s="51">
        <v>0.33333333333333331</v>
      </c>
      <c r="V206" s="52">
        <f t="shared" si="31"/>
        <v>4.166666666666663E-2</v>
      </c>
      <c r="W206" s="57">
        <f t="shared" si="32"/>
        <v>0.12499999999999989</v>
      </c>
    </row>
    <row r="207" spans="3:23" ht="15.75" x14ac:dyDescent="0.25">
      <c r="C207" s="49" t="s">
        <v>338</v>
      </c>
      <c r="D207" s="50">
        <v>43449</v>
      </c>
      <c r="E207" s="51">
        <v>0.29166666666666669</v>
      </c>
      <c r="F207" s="51">
        <v>0.33333333333333331</v>
      </c>
      <c r="G207" s="52">
        <f t="shared" si="25"/>
        <v>4.166666666666663E-2</v>
      </c>
      <c r="H207" s="53">
        <f t="shared" si="26"/>
        <v>43450</v>
      </c>
      <c r="I207" s="53" t="s">
        <v>84</v>
      </c>
      <c r="J207" s="51">
        <v>0.29166666666666669</v>
      </c>
      <c r="K207" s="51">
        <v>0.33333333333333331</v>
      </c>
      <c r="L207" s="52">
        <f t="shared" si="27"/>
        <v>0</v>
      </c>
      <c r="M207" s="54">
        <f t="shared" si="28"/>
        <v>43456</v>
      </c>
      <c r="N207" s="55" t="s">
        <v>85</v>
      </c>
      <c r="O207" s="56">
        <v>0.29166666666666669</v>
      </c>
      <c r="P207" s="56">
        <v>0.33333333333333331</v>
      </c>
      <c r="Q207" s="52">
        <f t="shared" si="29"/>
        <v>4.166666666666663E-2</v>
      </c>
      <c r="R207" s="53">
        <f t="shared" si="30"/>
        <v>43464</v>
      </c>
      <c r="S207" s="53" t="s">
        <v>85</v>
      </c>
      <c r="T207" s="51">
        <v>0.29166666666666669</v>
      </c>
      <c r="U207" s="51">
        <v>0.33333333333333331</v>
      </c>
      <c r="V207" s="52">
        <f t="shared" si="31"/>
        <v>4.166666666666663E-2</v>
      </c>
      <c r="W207" s="57">
        <f t="shared" si="32"/>
        <v>0.12499999999999989</v>
      </c>
    </row>
    <row r="208" spans="3:23" ht="15.75" x14ac:dyDescent="0.25">
      <c r="C208" s="49" t="s">
        <v>339</v>
      </c>
      <c r="D208" s="50">
        <v>43450</v>
      </c>
      <c r="E208" s="51">
        <v>0.29166666666666669</v>
      </c>
      <c r="F208" s="51">
        <v>0.33333333333333331</v>
      </c>
      <c r="G208" s="52">
        <f t="shared" si="25"/>
        <v>4.166666666666663E-2</v>
      </c>
      <c r="H208" s="53">
        <f t="shared" si="26"/>
        <v>43451</v>
      </c>
      <c r="I208" s="53" t="s">
        <v>84</v>
      </c>
      <c r="J208" s="51">
        <v>0.29166666666666669</v>
      </c>
      <c r="K208" s="51">
        <v>0.33333333333333331</v>
      </c>
      <c r="L208" s="52">
        <f t="shared" si="27"/>
        <v>0</v>
      </c>
      <c r="M208" s="54">
        <f t="shared" si="28"/>
        <v>43457</v>
      </c>
      <c r="N208" s="55" t="s">
        <v>85</v>
      </c>
      <c r="O208" s="56">
        <v>0.29166666666666669</v>
      </c>
      <c r="P208" s="56">
        <v>0.33333333333333331</v>
      </c>
      <c r="Q208" s="52">
        <f t="shared" si="29"/>
        <v>4.166666666666663E-2</v>
      </c>
      <c r="R208" s="53">
        <f t="shared" si="30"/>
        <v>43465</v>
      </c>
      <c r="S208" s="53" t="s">
        <v>85</v>
      </c>
      <c r="T208" s="51">
        <v>0.29166666666666669</v>
      </c>
      <c r="U208" s="51">
        <v>0.33333333333333331</v>
      </c>
      <c r="V208" s="52">
        <f t="shared" si="31"/>
        <v>4.166666666666663E-2</v>
      </c>
      <c r="W208" s="57">
        <f t="shared" si="32"/>
        <v>0.12499999999999989</v>
      </c>
    </row>
    <row r="209" spans="3:23" ht="15.75" x14ac:dyDescent="0.25">
      <c r="C209" s="49" t="s">
        <v>340</v>
      </c>
      <c r="D209" s="50">
        <v>43451</v>
      </c>
      <c r="E209" s="51">
        <v>0.29166666666666669</v>
      </c>
      <c r="F209" s="51">
        <v>0.33333333333333331</v>
      </c>
      <c r="G209" s="52">
        <f t="shared" si="25"/>
        <v>4.166666666666663E-2</v>
      </c>
      <c r="H209" s="53">
        <f t="shared" si="26"/>
        <v>43452</v>
      </c>
      <c r="I209" s="53" t="s">
        <v>84</v>
      </c>
      <c r="J209" s="51">
        <v>0.29166666666666669</v>
      </c>
      <c r="K209" s="51">
        <v>0.33333333333333331</v>
      </c>
      <c r="L209" s="52">
        <f t="shared" si="27"/>
        <v>0</v>
      </c>
      <c r="M209" s="54">
        <f t="shared" si="28"/>
        <v>43458</v>
      </c>
      <c r="N209" s="55" t="s">
        <v>85</v>
      </c>
      <c r="O209" s="56">
        <v>0.29166666666666669</v>
      </c>
      <c r="P209" s="56">
        <v>0.33333333333333331</v>
      </c>
      <c r="Q209" s="52">
        <f t="shared" si="29"/>
        <v>4.166666666666663E-2</v>
      </c>
      <c r="R209" s="53">
        <f t="shared" si="30"/>
        <v>43466</v>
      </c>
      <c r="S209" s="53" t="s">
        <v>85</v>
      </c>
      <c r="T209" s="51">
        <v>0.29166666666666669</v>
      </c>
      <c r="U209" s="51">
        <v>0.33333333333333331</v>
      </c>
      <c r="V209" s="52">
        <f t="shared" si="31"/>
        <v>4.166666666666663E-2</v>
      </c>
      <c r="W209" s="57">
        <f t="shared" si="32"/>
        <v>0.12499999999999989</v>
      </c>
    </row>
    <row r="210" spans="3:23" ht="31.5" x14ac:dyDescent="0.25">
      <c r="C210" s="49" t="s">
        <v>341</v>
      </c>
      <c r="D210" s="50">
        <v>43452</v>
      </c>
      <c r="E210" s="51">
        <v>0.29166666666666669</v>
      </c>
      <c r="F210" s="51">
        <v>0.33333333333333331</v>
      </c>
      <c r="G210" s="52">
        <f t="shared" si="25"/>
        <v>4.166666666666663E-2</v>
      </c>
      <c r="H210" s="53">
        <f t="shared" si="26"/>
        <v>43453</v>
      </c>
      <c r="I210" s="53" t="s">
        <v>84</v>
      </c>
      <c r="J210" s="51">
        <v>0.29166666666666669</v>
      </c>
      <c r="K210" s="51">
        <v>0.33333333333333331</v>
      </c>
      <c r="L210" s="52">
        <f t="shared" si="27"/>
        <v>0</v>
      </c>
      <c r="M210" s="54">
        <f t="shared" si="28"/>
        <v>43459</v>
      </c>
      <c r="N210" s="55" t="s">
        <v>85</v>
      </c>
      <c r="O210" s="56">
        <v>0.29166666666666669</v>
      </c>
      <c r="P210" s="56">
        <v>0.33333333333333331</v>
      </c>
      <c r="Q210" s="52">
        <f t="shared" si="29"/>
        <v>4.166666666666663E-2</v>
      </c>
      <c r="R210" s="53">
        <f t="shared" si="30"/>
        <v>43467</v>
      </c>
      <c r="S210" s="53" t="s">
        <v>85</v>
      </c>
      <c r="T210" s="51">
        <v>0.29166666666666669</v>
      </c>
      <c r="U210" s="51">
        <v>0.33333333333333331</v>
      </c>
      <c r="V210" s="52">
        <f t="shared" si="31"/>
        <v>4.166666666666663E-2</v>
      </c>
      <c r="W210" s="57">
        <f t="shared" si="32"/>
        <v>0.12499999999999989</v>
      </c>
    </row>
    <row r="211" spans="3:23" ht="15.75" x14ac:dyDescent="0.25">
      <c r="C211" s="49" t="s">
        <v>342</v>
      </c>
      <c r="D211" s="50">
        <v>43453</v>
      </c>
      <c r="E211" s="51">
        <v>0.29166666666666669</v>
      </c>
      <c r="F211" s="51">
        <v>0.33333333333333331</v>
      </c>
      <c r="G211" s="52">
        <f t="shared" si="25"/>
        <v>4.166666666666663E-2</v>
      </c>
      <c r="H211" s="53">
        <f t="shared" si="26"/>
        <v>43454</v>
      </c>
      <c r="I211" s="53" t="s">
        <v>84</v>
      </c>
      <c r="J211" s="51">
        <v>0.29166666666666669</v>
      </c>
      <c r="K211" s="51">
        <v>0.33333333333333331</v>
      </c>
      <c r="L211" s="52">
        <f t="shared" si="27"/>
        <v>0</v>
      </c>
      <c r="M211" s="54">
        <f t="shared" si="28"/>
        <v>43460</v>
      </c>
      <c r="N211" s="55" t="s">
        <v>85</v>
      </c>
      <c r="O211" s="56">
        <v>0.29166666666666669</v>
      </c>
      <c r="P211" s="56">
        <v>0.33333333333333331</v>
      </c>
      <c r="Q211" s="52">
        <f t="shared" si="29"/>
        <v>4.166666666666663E-2</v>
      </c>
      <c r="R211" s="53">
        <f t="shared" si="30"/>
        <v>43468</v>
      </c>
      <c r="S211" s="53" t="s">
        <v>85</v>
      </c>
      <c r="T211" s="51">
        <v>0.29166666666666669</v>
      </c>
      <c r="U211" s="51">
        <v>0.33333333333333331</v>
      </c>
      <c r="V211" s="52">
        <f t="shared" si="31"/>
        <v>4.166666666666663E-2</v>
      </c>
      <c r="W211" s="57">
        <f t="shared" si="32"/>
        <v>0.12499999999999989</v>
      </c>
    </row>
    <row r="212" spans="3:23" ht="15.75" x14ac:dyDescent="0.25">
      <c r="C212" s="49" t="s">
        <v>343</v>
      </c>
      <c r="D212" s="50">
        <v>43454</v>
      </c>
      <c r="E212" s="51">
        <v>0.29166666666666669</v>
      </c>
      <c r="F212" s="51">
        <v>0.33333333333333331</v>
      </c>
      <c r="G212" s="52">
        <f t="shared" si="25"/>
        <v>4.166666666666663E-2</v>
      </c>
      <c r="H212" s="53">
        <f t="shared" si="26"/>
        <v>43455</v>
      </c>
      <c r="I212" s="53" t="s">
        <v>84</v>
      </c>
      <c r="J212" s="51">
        <v>0.29166666666666669</v>
      </c>
      <c r="K212" s="51">
        <v>0.33333333333333331</v>
      </c>
      <c r="L212" s="52">
        <f t="shared" si="27"/>
        <v>0</v>
      </c>
      <c r="M212" s="54">
        <f t="shared" si="28"/>
        <v>43461</v>
      </c>
      <c r="N212" s="55" t="s">
        <v>85</v>
      </c>
      <c r="O212" s="56">
        <v>0.29166666666666669</v>
      </c>
      <c r="P212" s="56">
        <v>0.33333333333333331</v>
      </c>
      <c r="Q212" s="52">
        <f t="shared" si="29"/>
        <v>4.166666666666663E-2</v>
      </c>
      <c r="R212" s="53">
        <f t="shared" si="30"/>
        <v>43469</v>
      </c>
      <c r="S212" s="53" t="s">
        <v>85</v>
      </c>
      <c r="T212" s="51">
        <v>0.29166666666666669</v>
      </c>
      <c r="U212" s="51">
        <v>0.33333333333333331</v>
      </c>
      <c r="V212" s="52">
        <f t="shared" si="31"/>
        <v>4.166666666666663E-2</v>
      </c>
      <c r="W212" s="57">
        <f t="shared" si="32"/>
        <v>0.12499999999999989</v>
      </c>
    </row>
    <row r="213" spans="3:23" ht="31.5" x14ac:dyDescent="0.25">
      <c r="C213" s="49" t="s">
        <v>344</v>
      </c>
      <c r="D213" s="50">
        <v>43455</v>
      </c>
      <c r="E213" s="51">
        <v>0.29166666666666669</v>
      </c>
      <c r="F213" s="51">
        <v>0.33333333333333331</v>
      </c>
      <c r="G213" s="52">
        <f t="shared" si="25"/>
        <v>4.166666666666663E-2</v>
      </c>
      <c r="H213" s="53">
        <f t="shared" si="26"/>
        <v>43456</v>
      </c>
      <c r="I213" s="53" t="s">
        <v>84</v>
      </c>
      <c r="J213" s="51">
        <v>0.29166666666666669</v>
      </c>
      <c r="K213" s="51">
        <v>0.33333333333333331</v>
      </c>
      <c r="L213" s="52">
        <f t="shared" si="27"/>
        <v>0</v>
      </c>
      <c r="M213" s="54">
        <f t="shared" si="28"/>
        <v>43462</v>
      </c>
      <c r="N213" s="55" t="s">
        <v>85</v>
      </c>
      <c r="O213" s="56">
        <v>0.29166666666666669</v>
      </c>
      <c r="P213" s="56">
        <v>0.33333333333333331</v>
      </c>
      <c r="Q213" s="52">
        <f t="shared" si="29"/>
        <v>4.166666666666663E-2</v>
      </c>
      <c r="R213" s="53">
        <f t="shared" si="30"/>
        <v>43470</v>
      </c>
      <c r="S213" s="53" t="s">
        <v>85</v>
      </c>
      <c r="T213" s="51">
        <v>0.29166666666666669</v>
      </c>
      <c r="U213" s="51">
        <v>0.33333333333333331</v>
      </c>
      <c r="V213" s="52">
        <f t="shared" si="31"/>
        <v>4.166666666666663E-2</v>
      </c>
      <c r="W213" s="57">
        <f t="shared" si="32"/>
        <v>0.12499999999999989</v>
      </c>
    </row>
    <row r="214" spans="3:23" ht="47.25" x14ac:dyDescent="0.25">
      <c r="C214" s="49" t="s">
        <v>345</v>
      </c>
      <c r="D214" s="50">
        <v>43456</v>
      </c>
      <c r="E214" s="51">
        <v>0.29166666666666669</v>
      </c>
      <c r="F214" s="51">
        <v>0.33333333333333331</v>
      </c>
      <c r="G214" s="52">
        <f t="shared" si="25"/>
        <v>4.166666666666663E-2</v>
      </c>
      <c r="H214" s="53">
        <f t="shared" si="26"/>
        <v>43457</v>
      </c>
      <c r="I214" s="53" t="s">
        <v>84</v>
      </c>
      <c r="J214" s="51">
        <v>0.29166666666666669</v>
      </c>
      <c r="K214" s="51">
        <v>0.33333333333333331</v>
      </c>
      <c r="L214" s="52">
        <f t="shared" si="27"/>
        <v>0</v>
      </c>
      <c r="M214" s="54">
        <f t="shared" si="28"/>
        <v>43463</v>
      </c>
      <c r="N214" s="55" t="s">
        <v>85</v>
      </c>
      <c r="O214" s="56">
        <v>0.29166666666666669</v>
      </c>
      <c r="P214" s="56">
        <v>0.33333333333333331</v>
      </c>
      <c r="Q214" s="52">
        <f t="shared" si="29"/>
        <v>4.166666666666663E-2</v>
      </c>
      <c r="R214" s="53">
        <f t="shared" si="30"/>
        <v>43471</v>
      </c>
      <c r="S214" s="53" t="s">
        <v>85</v>
      </c>
      <c r="T214" s="51">
        <v>0.29166666666666669</v>
      </c>
      <c r="U214" s="51">
        <v>0.33333333333333331</v>
      </c>
      <c r="V214" s="52">
        <f t="shared" si="31"/>
        <v>4.166666666666663E-2</v>
      </c>
      <c r="W214" s="57">
        <f t="shared" si="32"/>
        <v>0.12499999999999989</v>
      </c>
    </row>
    <row r="215" spans="3:23" ht="31.5" x14ac:dyDescent="0.25">
      <c r="C215" s="49" t="s">
        <v>346</v>
      </c>
      <c r="D215" s="50">
        <v>43457</v>
      </c>
      <c r="E215" s="51">
        <v>0.29166666666666669</v>
      </c>
      <c r="F215" s="51">
        <v>0.33333333333333331</v>
      </c>
      <c r="G215" s="52">
        <f t="shared" si="25"/>
        <v>4.166666666666663E-2</v>
      </c>
      <c r="H215" s="53">
        <f t="shared" si="26"/>
        <v>43458</v>
      </c>
      <c r="I215" s="53" t="s">
        <v>84</v>
      </c>
      <c r="J215" s="51">
        <v>0.29166666666666669</v>
      </c>
      <c r="K215" s="51">
        <v>0.33333333333333331</v>
      </c>
      <c r="L215" s="52">
        <f t="shared" si="27"/>
        <v>0</v>
      </c>
      <c r="M215" s="54">
        <f t="shared" si="28"/>
        <v>43464</v>
      </c>
      <c r="N215" s="55" t="s">
        <v>85</v>
      </c>
      <c r="O215" s="56">
        <v>0.29166666666666669</v>
      </c>
      <c r="P215" s="56">
        <v>0.33333333333333331</v>
      </c>
      <c r="Q215" s="52">
        <f t="shared" si="29"/>
        <v>4.166666666666663E-2</v>
      </c>
      <c r="R215" s="53">
        <f t="shared" si="30"/>
        <v>43472</v>
      </c>
      <c r="S215" s="53" t="s">
        <v>85</v>
      </c>
      <c r="T215" s="51">
        <v>0.29166666666666669</v>
      </c>
      <c r="U215" s="51">
        <v>0.33333333333333331</v>
      </c>
      <c r="V215" s="52">
        <f t="shared" si="31"/>
        <v>4.166666666666663E-2</v>
      </c>
      <c r="W215" s="57">
        <f t="shared" si="32"/>
        <v>0.12499999999999989</v>
      </c>
    </row>
    <row r="216" spans="3:23" ht="47.25" x14ac:dyDescent="0.25">
      <c r="C216" s="49" t="s">
        <v>347</v>
      </c>
      <c r="D216" s="50">
        <v>43458</v>
      </c>
      <c r="E216" s="51">
        <v>0.29166666666666669</v>
      </c>
      <c r="F216" s="51">
        <v>0.33333333333333331</v>
      </c>
      <c r="G216" s="52">
        <f t="shared" si="25"/>
        <v>4.166666666666663E-2</v>
      </c>
      <c r="H216" s="53">
        <f t="shared" si="26"/>
        <v>43459</v>
      </c>
      <c r="I216" s="53" t="s">
        <v>84</v>
      </c>
      <c r="J216" s="51">
        <v>0.29166666666666669</v>
      </c>
      <c r="K216" s="51">
        <v>0.33333333333333331</v>
      </c>
      <c r="L216" s="52">
        <f t="shared" si="27"/>
        <v>0</v>
      </c>
      <c r="M216" s="54">
        <f t="shared" si="28"/>
        <v>43465</v>
      </c>
      <c r="N216" s="55" t="s">
        <v>85</v>
      </c>
      <c r="O216" s="56">
        <v>0.29166666666666669</v>
      </c>
      <c r="P216" s="56">
        <v>0.33333333333333331</v>
      </c>
      <c r="Q216" s="52">
        <f t="shared" si="29"/>
        <v>4.166666666666663E-2</v>
      </c>
      <c r="R216" s="53">
        <f t="shared" si="30"/>
        <v>43473</v>
      </c>
      <c r="S216" s="53" t="s">
        <v>85</v>
      </c>
      <c r="T216" s="51">
        <v>0.29166666666666669</v>
      </c>
      <c r="U216" s="51">
        <v>0.33333333333333331</v>
      </c>
      <c r="V216" s="52">
        <f t="shared" si="31"/>
        <v>4.166666666666663E-2</v>
      </c>
      <c r="W216" s="57">
        <f t="shared" si="32"/>
        <v>0.12499999999999989</v>
      </c>
    </row>
    <row r="217" spans="3:23" ht="15.75" x14ac:dyDescent="0.25">
      <c r="C217" s="49" t="s">
        <v>348</v>
      </c>
      <c r="D217" s="50">
        <v>43459</v>
      </c>
      <c r="E217" s="51">
        <v>0.29166666666666669</v>
      </c>
      <c r="F217" s="51">
        <v>0.33333333333333331</v>
      </c>
      <c r="G217" s="52">
        <f t="shared" si="25"/>
        <v>4.166666666666663E-2</v>
      </c>
      <c r="H217" s="53">
        <f t="shared" si="26"/>
        <v>43460</v>
      </c>
      <c r="I217" s="53" t="s">
        <v>84</v>
      </c>
      <c r="J217" s="51">
        <v>0.29166666666666669</v>
      </c>
      <c r="K217" s="51">
        <v>0.33333333333333331</v>
      </c>
      <c r="L217" s="52">
        <f t="shared" si="27"/>
        <v>0</v>
      </c>
      <c r="M217" s="54">
        <f t="shared" si="28"/>
        <v>43466</v>
      </c>
      <c r="N217" s="55" t="s">
        <v>85</v>
      </c>
      <c r="O217" s="56">
        <v>0.29166666666666669</v>
      </c>
      <c r="P217" s="56">
        <v>0.33333333333333331</v>
      </c>
      <c r="Q217" s="52">
        <f t="shared" si="29"/>
        <v>4.166666666666663E-2</v>
      </c>
      <c r="R217" s="53">
        <f t="shared" si="30"/>
        <v>43474</v>
      </c>
      <c r="S217" s="53" t="s">
        <v>85</v>
      </c>
      <c r="T217" s="51">
        <v>0.29166666666666669</v>
      </c>
      <c r="U217" s="51">
        <v>0.33333333333333331</v>
      </c>
      <c r="V217" s="52">
        <f t="shared" si="31"/>
        <v>4.166666666666663E-2</v>
      </c>
      <c r="W217" s="57">
        <f t="shared" si="32"/>
        <v>0.12499999999999989</v>
      </c>
    </row>
    <row r="218" spans="3:23" ht="15.75" x14ac:dyDescent="0.25">
      <c r="C218" s="49" t="s">
        <v>349</v>
      </c>
      <c r="D218" s="50">
        <v>43460</v>
      </c>
      <c r="E218" s="51">
        <v>0.29166666666666669</v>
      </c>
      <c r="F218" s="51">
        <v>0.33333333333333331</v>
      </c>
      <c r="G218" s="52">
        <f t="shared" si="25"/>
        <v>4.166666666666663E-2</v>
      </c>
      <c r="H218" s="53">
        <f t="shared" si="26"/>
        <v>43461</v>
      </c>
      <c r="I218" s="53" t="s">
        <v>84</v>
      </c>
      <c r="J218" s="51">
        <v>0.29166666666666669</v>
      </c>
      <c r="K218" s="51">
        <v>0.33333333333333331</v>
      </c>
      <c r="L218" s="52">
        <f t="shared" si="27"/>
        <v>0</v>
      </c>
      <c r="M218" s="54">
        <f t="shared" si="28"/>
        <v>43467</v>
      </c>
      <c r="N218" s="55" t="s">
        <v>85</v>
      </c>
      <c r="O218" s="56">
        <v>0.29166666666666669</v>
      </c>
      <c r="P218" s="56">
        <v>0.33333333333333331</v>
      </c>
      <c r="Q218" s="52">
        <f t="shared" si="29"/>
        <v>4.166666666666663E-2</v>
      </c>
      <c r="R218" s="53">
        <f t="shared" si="30"/>
        <v>43475</v>
      </c>
      <c r="S218" s="53" t="s">
        <v>85</v>
      </c>
      <c r="T218" s="51">
        <v>0.29166666666666669</v>
      </c>
      <c r="U218" s="51">
        <v>0.33333333333333331</v>
      </c>
      <c r="V218" s="52">
        <f t="shared" si="31"/>
        <v>4.166666666666663E-2</v>
      </c>
      <c r="W218" s="57">
        <f t="shared" si="32"/>
        <v>0.12499999999999989</v>
      </c>
    </row>
    <row r="219" spans="3:23" ht="15.75" x14ac:dyDescent="0.25">
      <c r="C219" s="49" t="s">
        <v>350</v>
      </c>
      <c r="D219" s="50">
        <v>43461</v>
      </c>
      <c r="E219" s="51">
        <v>0.29166666666666669</v>
      </c>
      <c r="F219" s="51">
        <v>0.33333333333333331</v>
      </c>
      <c r="G219" s="52">
        <f t="shared" si="25"/>
        <v>4.166666666666663E-2</v>
      </c>
      <c r="H219" s="53">
        <f t="shared" si="26"/>
        <v>43462</v>
      </c>
      <c r="I219" s="53" t="s">
        <v>84</v>
      </c>
      <c r="J219" s="51">
        <v>0.29166666666666669</v>
      </c>
      <c r="K219" s="51">
        <v>0.33333333333333331</v>
      </c>
      <c r="L219" s="52">
        <f t="shared" si="27"/>
        <v>0</v>
      </c>
      <c r="M219" s="54">
        <f t="shared" si="28"/>
        <v>43468</v>
      </c>
      <c r="N219" s="55" t="s">
        <v>85</v>
      </c>
      <c r="O219" s="56">
        <v>0.29166666666666669</v>
      </c>
      <c r="P219" s="56">
        <v>0.33333333333333331</v>
      </c>
      <c r="Q219" s="52">
        <f t="shared" si="29"/>
        <v>4.166666666666663E-2</v>
      </c>
      <c r="R219" s="53">
        <f t="shared" si="30"/>
        <v>43476</v>
      </c>
      <c r="S219" s="53" t="s">
        <v>85</v>
      </c>
      <c r="T219" s="51">
        <v>0.29166666666666669</v>
      </c>
      <c r="U219" s="51">
        <v>0.33333333333333331</v>
      </c>
      <c r="V219" s="52">
        <f t="shared" si="31"/>
        <v>4.166666666666663E-2</v>
      </c>
      <c r="W219" s="57">
        <f t="shared" si="32"/>
        <v>0.12499999999999989</v>
      </c>
    </row>
    <row r="220" spans="3:23" ht="15.75" x14ac:dyDescent="0.25">
      <c r="C220" s="49" t="s">
        <v>351</v>
      </c>
      <c r="D220" s="50">
        <v>43462</v>
      </c>
      <c r="E220" s="51">
        <v>0.29166666666666669</v>
      </c>
      <c r="F220" s="51">
        <v>0.33333333333333331</v>
      </c>
      <c r="G220" s="52">
        <f t="shared" si="25"/>
        <v>4.166666666666663E-2</v>
      </c>
      <c r="H220" s="53">
        <f t="shared" si="26"/>
        <v>43463</v>
      </c>
      <c r="I220" s="53" t="s">
        <v>84</v>
      </c>
      <c r="J220" s="51">
        <v>0.29166666666666669</v>
      </c>
      <c r="K220" s="51">
        <v>0.33333333333333331</v>
      </c>
      <c r="L220" s="52">
        <f t="shared" si="27"/>
        <v>0</v>
      </c>
      <c r="M220" s="54">
        <f t="shared" si="28"/>
        <v>43469</v>
      </c>
      <c r="N220" s="55" t="s">
        <v>85</v>
      </c>
      <c r="O220" s="56">
        <v>0.29166666666666669</v>
      </c>
      <c r="P220" s="56">
        <v>0.33333333333333331</v>
      </c>
      <c r="Q220" s="52">
        <f t="shared" si="29"/>
        <v>4.166666666666663E-2</v>
      </c>
      <c r="R220" s="53">
        <f t="shared" si="30"/>
        <v>43477</v>
      </c>
      <c r="S220" s="53" t="s">
        <v>85</v>
      </c>
      <c r="T220" s="51">
        <v>0.29166666666666669</v>
      </c>
      <c r="U220" s="51">
        <v>0.33333333333333331</v>
      </c>
      <c r="V220" s="52">
        <f t="shared" si="31"/>
        <v>4.166666666666663E-2</v>
      </c>
      <c r="W220" s="57">
        <f t="shared" si="32"/>
        <v>0.12499999999999989</v>
      </c>
    </row>
    <row r="221" spans="3:23" ht="15.75" x14ac:dyDescent="0.25">
      <c r="C221" s="49" t="s">
        <v>352</v>
      </c>
      <c r="D221" s="50">
        <v>43463</v>
      </c>
      <c r="E221" s="51">
        <v>0.29166666666666669</v>
      </c>
      <c r="F221" s="51">
        <v>0.33333333333333331</v>
      </c>
      <c r="G221" s="52">
        <f t="shared" si="25"/>
        <v>4.166666666666663E-2</v>
      </c>
      <c r="H221" s="53">
        <f t="shared" si="26"/>
        <v>43464</v>
      </c>
      <c r="I221" s="53" t="s">
        <v>84</v>
      </c>
      <c r="J221" s="51">
        <v>0.29166666666666669</v>
      </c>
      <c r="K221" s="51">
        <v>0.33333333333333331</v>
      </c>
      <c r="L221" s="52">
        <f t="shared" si="27"/>
        <v>0</v>
      </c>
      <c r="M221" s="54">
        <f t="shared" si="28"/>
        <v>43470</v>
      </c>
      <c r="N221" s="55" t="s">
        <v>85</v>
      </c>
      <c r="O221" s="56">
        <v>0.29166666666666669</v>
      </c>
      <c r="P221" s="56">
        <v>0.33333333333333331</v>
      </c>
      <c r="Q221" s="52">
        <f t="shared" si="29"/>
        <v>4.166666666666663E-2</v>
      </c>
      <c r="R221" s="53">
        <f t="shared" si="30"/>
        <v>43478</v>
      </c>
      <c r="S221" s="53" t="s">
        <v>85</v>
      </c>
      <c r="T221" s="51">
        <v>0.29166666666666669</v>
      </c>
      <c r="U221" s="51">
        <v>0.33333333333333331</v>
      </c>
      <c r="V221" s="52">
        <f t="shared" si="31"/>
        <v>4.166666666666663E-2</v>
      </c>
      <c r="W221" s="57">
        <f t="shared" si="32"/>
        <v>0.12499999999999989</v>
      </c>
    </row>
    <row r="222" spans="3:23" ht="15.75" x14ac:dyDescent="0.25">
      <c r="C222" s="49" t="s">
        <v>353</v>
      </c>
      <c r="D222" s="50">
        <v>43464</v>
      </c>
      <c r="E222" s="51">
        <v>0.29166666666666669</v>
      </c>
      <c r="F222" s="51">
        <v>0.33333333333333331</v>
      </c>
      <c r="G222" s="52">
        <f t="shared" si="25"/>
        <v>4.166666666666663E-2</v>
      </c>
      <c r="H222" s="53">
        <f t="shared" si="26"/>
        <v>43465</v>
      </c>
      <c r="I222" s="53" t="s">
        <v>84</v>
      </c>
      <c r="J222" s="51">
        <v>0.29166666666666669</v>
      </c>
      <c r="K222" s="51">
        <v>0.33333333333333331</v>
      </c>
      <c r="L222" s="52">
        <f t="shared" si="27"/>
        <v>0</v>
      </c>
      <c r="M222" s="54">
        <f t="shared" si="28"/>
        <v>43471</v>
      </c>
      <c r="N222" s="55" t="s">
        <v>85</v>
      </c>
      <c r="O222" s="56">
        <v>0.29166666666666669</v>
      </c>
      <c r="P222" s="56">
        <v>0.33333333333333331</v>
      </c>
      <c r="Q222" s="52">
        <f t="shared" si="29"/>
        <v>4.166666666666663E-2</v>
      </c>
      <c r="R222" s="53">
        <f t="shared" si="30"/>
        <v>43479</v>
      </c>
      <c r="S222" s="53" t="s">
        <v>85</v>
      </c>
      <c r="T222" s="51">
        <v>0.29166666666666669</v>
      </c>
      <c r="U222" s="51">
        <v>0.33333333333333331</v>
      </c>
      <c r="V222" s="52">
        <f t="shared" si="31"/>
        <v>4.166666666666663E-2</v>
      </c>
      <c r="W222" s="57">
        <f t="shared" si="32"/>
        <v>0.12499999999999989</v>
      </c>
    </row>
    <row r="223" spans="3:23" ht="31.5" x14ac:dyDescent="0.25">
      <c r="C223" s="49" t="s">
        <v>354</v>
      </c>
      <c r="D223" s="50">
        <v>43465</v>
      </c>
      <c r="E223" s="51">
        <v>0.29166666666666669</v>
      </c>
      <c r="F223" s="51">
        <v>0.33333333333333331</v>
      </c>
      <c r="G223" s="52">
        <f t="shared" si="25"/>
        <v>4.166666666666663E-2</v>
      </c>
      <c r="H223" s="53">
        <f t="shared" si="26"/>
        <v>43466</v>
      </c>
      <c r="I223" s="53" t="s">
        <v>84</v>
      </c>
      <c r="J223" s="51">
        <v>0.29166666666666669</v>
      </c>
      <c r="K223" s="51">
        <v>0.33333333333333331</v>
      </c>
      <c r="L223" s="52">
        <f t="shared" si="27"/>
        <v>0</v>
      </c>
      <c r="M223" s="54">
        <f t="shared" si="28"/>
        <v>43472</v>
      </c>
      <c r="N223" s="55" t="s">
        <v>85</v>
      </c>
      <c r="O223" s="56">
        <v>0.29166666666666669</v>
      </c>
      <c r="P223" s="56">
        <v>0.33333333333333331</v>
      </c>
      <c r="Q223" s="52">
        <f t="shared" si="29"/>
        <v>4.166666666666663E-2</v>
      </c>
      <c r="R223" s="53">
        <f t="shared" si="30"/>
        <v>43480</v>
      </c>
      <c r="S223" s="53" t="s">
        <v>85</v>
      </c>
      <c r="T223" s="51">
        <v>0.29166666666666669</v>
      </c>
      <c r="U223" s="51">
        <v>0.33333333333333331</v>
      </c>
      <c r="V223" s="52">
        <f t="shared" si="31"/>
        <v>4.166666666666663E-2</v>
      </c>
      <c r="W223" s="57">
        <f t="shared" si="32"/>
        <v>0.12499999999999989</v>
      </c>
    </row>
    <row r="224" spans="3:23" ht="15.75" x14ac:dyDescent="0.25">
      <c r="C224" s="49" t="s">
        <v>355</v>
      </c>
      <c r="D224" s="50">
        <v>43466</v>
      </c>
      <c r="E224" s="51">
        <v>0.29166666666666669</v>
      </c>
      <c r="F224" s="51">
        <v>0.33333333333333331</v>
      </c>
      <c r="G224" s="52">
        <f t="shared" si="25"/>
        <v>4.166666666666663E-2</v>
      </c>
      <c r="H224" s="53">
        <f t="shared" si="26"/>
        <v>43467</v>
      </c>
      <c r="I224" s="53" t="s">
        <v>84</v>
      </c>
      <c r="J224" s="51">
        <v>0.29166666666666669</v>
      </c>
      <c r="K224" s="51">
        <v>0.33333333333333331</v>
      </c>
      <c r="L224" s="52">
        <f t="shared" si="27"/>
        <v>0</v>
      </c>
      <c r="M224" s="54">
        <f t="shared" si="28"/>
        <v>43473</v>
      </c>
      <c r="N224" s="55" t="s">
        <v>85</v>
      </c>
      <c r="O224" s="56">
        <v>0.29166666666666669</v>
      </c>
      <c r="P224" s="56">
        <v>0.33333333333333331</v>
      </c>
      <c r="Q224" s="52">
        <f t="shared" si="29"/>
        <v>4.166666666666663E-2</v>
      </c>
      <c r="R224" s="53">
        <f t="shared" si="30"/>
        <v>43481</v>
      </c>
      <c r="S224" s="53" t="s">
        <v>85</v>
      </c>
      <c r="T224" s="51">
        <v>0.29166666666666669</v>
      </c>
      <c r="U224" s="51">
        <v>0.33333333333333331</v>
      </c>
      <c r="V224" s="52">
        <f t="shared" si="31"/>
        <v>4.166666666666663E-2</v>
      </c>
      <c r="W224" s="57">
        <f t="shared" si="32"/>
        <v>0.12499999999999989</v>
      </c>
    </row>
    <row r="225" spans="3:23" ht="15.75" x14ac:dyDescent="0.25">
      <c r="C225" s="49" t="s">
        <v>356</v>
      </c>
      <c r="D225" s="50">
        <v>43467</v>
      </c>
      <c r="E225" s="51">
        <v>0.29166666666666669</v>
      </c>
      <c r="F225" s="51">
        <v>0.33333333333333331</v>
      </c>
      <c r="G225" s="52">
        <f t="shared" si="25"/>
        <v>4.166666666666663E-2</v>
      </c>
      <c r="H225" s="53">
        <f t="shared" si="26"/>
        <v>43468</v>
      </c>
      <c r="I225" s="53" t="s">
        <v>84</v>
      </c>
      <c r="J225" s="51">
        <v>0.29166666666666669</v>
      </c>
      <c r="K225" s="51">
        <v>0.33333333333333331</v>
      </c>
      <c r="L225" s="52">
        <f t="shared" si="27"/>
        <v>0</v>
      </c>
      <c r="M225" s="54">
        <f t="shared" si="28"/>
        <v>43474</v>
      </c>
      <c r="N225" s="55" t="s">
        <v>85</v>
      </c>
      <c r="O225" s="56">
        <v>0.29166666666666669</v>
      </c>
      <c r="P225" s="56">
        <v>0.33333333333333331</v>
      </c>
      <c r="Q225" s="52">
        <f t="shared" si="29"/>
        <v>4.166666666666663E-2</v>
      </c>
      <c r="R225" s="53">
        <f t="shared" si="30"/>
        <v>43482</v>
      </c>
      <c r="S225" s="53" t="s">
        <v>85</v>
      </c>
      <c r="T225" s="51">
        <v>0.29166666666666669</v>
      </c>
      <c r="U225" s="51">
        <v>0.33333333333333331</v>
      </c>
      <c r="V225" s="52">
        <f t="shared" si="31"/>
        <v>4.166666666666663E-2</v>
      </c>
      <c r="W225" s="57">
        <f t="shared" si="32"/>
        <v>0.12499999999999989</v>
      </c>
    </row>
    <row r="226" spans="3:23" ht="15.75" x14ac:dyDescent="0.25">
      <c r="C226" s="49" t="s">
        <v>357</v>
      </c>
      <c r="D226" s="50">
        <v>43468</v>
      </c>
      <c r="E226" s="51">
        <v>0.29166666666666669</v>
      </c>
      <c r="F226" s="51">
        <v>0.33333333333333331</v>
      </c>
      <c r="G226" s="52">
        <f t="shared" si="25"/>
        <v>4.166666666666663E-2</v>
      </c>
      <c r="H226" s="53">
        <f t="shared" si="26"/>
        <v>43469</v>
      </c>
      <c r="I226" s="53" t="s">
        <v>84</v>
      </c>
      <c r="J226" s="51">
        <v>0.29166666666666669</v>
      </c>
      <c r="K226" s="51">
        <v>0.33333333333333331</v>
      </c>
      <c r="L226" s="52">
        <f t="shared" si="27"/>
        <v>0</v>
      </c>
      <c r="M226" s="54">
        <f t="shared" si="28"/>
        <v>43475</v>
      </c>
      <c r="N226" s="55" t="s">
        <v>85</v>
      </c>
      <c r="O226" s="56">
        <v>0.29166666666666669</v>
      </c>
      <c r="P226" s="56">
        <v>0.33333333333333331</v>
      </c>
      <c r="Q226" s="52">
        <f t="shared" si="29"/>
        <v>4.166666666666663E-2</v>
      </c>
      <c r="R226" s="53">
        <f t="shared" si="30"/>
        <v>43483</v>
      </c>
      <c r="S226" s="53" t="s">
        <v>85</v>
      </c>
      <c r="T226" s="51">
        <v>0.29166666666666669</v>
      </c>
      <c r="U226" s="51">
        <v>0.33333333333333331</v>
      </c>
      <c r="V226" s="52">
        <f t="shared" si="31"/>
        <v>4.166666666666663E-2</v>
      </c>
      <c r="W226" s="57">
        <f t="shared" si="32"/>
        <v>0.12499999999999989</v>
      </c>
    </row>
    <row r="227" spans="3:23" ht="15.75" x14ac:dyDescent="0.25">
      <c r="C227" s="49" t="s">
        <v>358</v>
      </c>
      <c r="D227" s="50">
        <v>43469</v>
      </c>
      <c r="E227" s="51">
        <v>0.29166666666666669</v>
      </c>
      <c r="F227" s="51">
        <v>0.33333333333333331</v>
      </c>
      <c r="G227" s="52">
        <f t="shared" si="25"/>
        <v>4.166666666666663E-2</v>
      </c>
      <c r="H227" s="53">
        <f t="shared" si="26"/>
        <v>43470</v>
      </c>
      <c r="I227" s="53" t="s">
        <v>84</v>
      </c>
      <c r="J227" s="51">
        <v>0.29166666666666669</v>
      </c>
      <c r="K227" s="51">
        <v>0.33333333333333331</v>
      </c>
      <c r="L227" s="52">
        <f t="shared" si="27"/>
        <v>0</v>
      </c>
      <c r="M227" s="54">
        <f t="shared" si="28"/>
        <v>43476</v>
      </c>
      <c r="N227" s="55" t="s">
        <v>85</v>
      </c>
      <c r="O227" s="56">
        <v>0.29166666666666669</v>
      </c>
      <c r="P227" s="56">
        <v>0.33333333333333331</v>
      </c>
      <c r="Q227" s="52">
        <f t="shared" si="29"/>
        <v>4.166666666666663E-2</v>
      </c>
      <c r="R227" s="53">
        <f t="shared" si="30"/>
        <v>43484</v>
      </c>
      <c r="S227" s="53" t="s">
        <v>85</v>
      </c>
      <c r="T227" s="51">
        <v>0.29166666666666669</v>
      </c>
      <c r="U227" s="51">
        <v>0.33333333333333331</v>
      </c>
      <c r="V227" s="52">
        <f t="shared" si="31"/>
        <v>4.166666666666663E-2</v>
      </c>
      <c r="W227" s="57">
        <f t="shared" si="32"/>
        <v>0.12499999999999989</v>
      </c>
    </row>
    <row r="228" spans="3:23" ht="15.75" x14ac:dyDescent="0.25">
      <c r="C228" s="49" t="s">
        <v>359</v>
      </c>
      <c r="D228" s="50">
        <v>43470</v>
      </c>
      <c r="E228" s="51">
        <v>0.29166666666666669</v>
      </c>
      <c r="F228" s="51">
        <v>0.33333333333333331</v>
      </c>
      <c r="G228" s="52">
        <f t="shared" si="25"/>
        <v>4.166666666666663E-2</v>
      </c>
      <c r="H228" s="53">
        <f t="shared" si="26"/>
        <v>43471</v>
      </c>
      <c r="I228" s="53" t="s">
        <v>84</v>
      </c>
      <c r="J228" s="51">
        <v>0.29166666666666669</v>
      </c>
      <c r="K228" s="51">
        <v>0.33333333333333331</v>
      </c>
      <c r="L228" s="52">
        <f t="shared" si="27"/>
        <v>0</v>
      </c>
      <c r="M228" s="54">
        <f t="shared" si="28"/>
        <v>43477</v>
      </c>
      <c r="N228" s="55" t="s">
        <v>85</v>
      </c>
      <c r="O228" s="56">
        <v>0.29166666666666669</v>
      </c>
      <c r="P228" s="56">
        <v>0.33333333333333331</v>
      </c>
      <c r="Q228" s="52">
        <f t="shared" si="29"/>
        <v>4.166666666666663E-2</v>
      </c>
      <c r="R228" s="53">
        <f t="shared" si="30"/>
        <v>43485</v>
      </c>
      <c r="S228" s="53" t="s">
        <v>85</v>
      </c>
      <c r="T228" s="51">
        <v>0.29166666666666669</v>
      </c>
      <c r="U228" s="51">
        <v>0.33333333333333331</v>
      </c>
      <c r="V228" s="52">
        <f t="shared" si="31"/>
        <v>4.166666666666663E-2</v>
      </c>
      <c r="W228" s="57">
        <f t="shared" si="32"/>
        <v>0.12499999999999989</v>
      </c>
    </row>
    <row r="229" spans="3:23" ht="31.5" x14ac:dyDescent="0.25">
      <c r="C229" s="49" t="s">
        <v>360</v>
      </c>
      <c r="D229" s="50">
        <v>43471</v>
      </c>
      <c r="E229" s="51">
        <v>0.29166666666666669</v>
      </c>
      <c r="F229" s="51">
        <v>0.33333333333333331</v>
      </c>
      <c r="G229" s="52">
        <f t="shared" si="25"/>
        <v>4.166666666666663E-2</v>
      </c>
      <c r="H229" s="53">
        <f t="shared" si="26"/>
        <v>43472</v>
      </c>
      <c r="I229" s="53" t="s">
        <v>84</v>
      </c>
      <c r="J229" s="51">
        <v>0.29166666666666669</v>
      </c>
      <c r="K229" s="51">
        <v>0.33333333333333331</v>
      </c>
      <c r="L229" s="52">
        <f t="shared" si="27"/>
        <v>0</v>
      </c>
      <c r="M229" s="54">
        <f t="shared" si="28"/>
        <v>43478</v>
      </c>
      <c r="N229" s="55" t="s">
        <v>85</v>
      </c>
      <c r="O229" s="56">
        <v>0.29166666666666669</v>
      </c>
      <c r="P229" s="56">
        <v>0.33333333333333331</v>
      </c>
      <c r="Q229" s="52">
        <f t="shared" si="29"/>
        <v>4.166666666666663E-2</v>
      </c>
      <c r="R229" s="53">
        <f t="shared" si="30"/>
        <v>43486</v>
      </c>
      <c r="S229" s="53" t="s">
        <v>85</v>
      </c>
      <c r="T229" s="51">
        <v>0.29166666666666669</v>
      </c>
      <c r="U229" s="51">
        <v>0.33333333333333331</v>
      </c>
      <c r="V229" s="52">
        <f t="shared" si="31"/>
        <v>4.166666666666663E-2</v>
      </c>
      <c r="W229" s="57">
        <f t="shared" si="32"/>
        <v>0.12499999999999989</v>
      </c>
    </row>
    <row r="230" spans="3:23" ht="15.75" x14ac:dyDescent="0.25">
      <c r="C230" s="49" t="s">
        <v>361</v>
      </c>
      <c r="D230" s="50">
        <v>43472</v>
      </c>
      <c r="E230" s="51">
        <v>0.29166666666666669</v>
      </c>
      <c r="F230" s="51">
        <v>0.33333333333333331</v>
      </c>
      <c r="G230" s="52">
        <f t="shared" si="25"/>
        <v>4.166666666666663E-2</v>
      </c>
      <c r="H230" s="53">
        <f t="shared" si="26"/>
        <v>43473</v>
      </c>
      <c r="I230" s="53" t="s">
        <v>84</v>
      </c>
      <c r="J230" s="51">
        <v>0.29166666666666669</v>
      </c>
      <c r="K230" s="51">
        <v>0.33333333333333331</v>
      </c>
      <c r="L230" s="52">
        <f t="shared" si="27"/>
        <v>0</v>
      </c>
      <c r="M230" s="54">
        <f t="shared" si="28"/>
        <v>43479</v>
      </c>
      <c r="N230" s="55" t="s">
        <v>85</v>
      </c>
      <c r="O230" s="56">
        <v>0.29166666666666669</v>
      </c>
      <c r="P230" s="56">
        <v>0.33333333333333331</v>
      </c>
      <c r="Q230" s="52">
        <f t="shared" si="29"/>
        <v>4.166666666666663E-2</v>
      </c>
      <c r="R230" s="53">
        <f t="shared" si="30"/>
        <v>43487</v>
      </c>
      <c r="S230" s="53" t="s">
        <v>85</v>
      </c>
      <c r="T230" s="51">
        <v>0.29166666666666669</v>
      </c>
      <c r="U230" s="51">
        <v>0.33333333333333331</v>
      </c>
      <c r="V230" s="52">
        <f t="shared" si="31"/>
        <v>4.166666666666663E-2</v>
      </c>
      <c r="W230" s="57">
        <f t="shared" si="32"/>
        <v>0.12499999999999989</v>
      </c>
    </row>
    <row r="231" spans="3:23" ht="15.75" x14ac:dyDescent="0.25">
      <c r="C231" s="49" t="s">
        <v>362</v>
      </c>
      <c r="D231" s="50">
        <v>43473</v>
      </c>
      <c r="E231" s="51">
        <v>0.29166666666666669</v>
      </c>
      <c r="F231" s="51">
        <v>0.33333333333333331</v>
      </c>
      <c r="G231" s="52">
        <f t="shared" si="25"/>
        <v>4.166666666666663E-2</v>
      </c>
      <c r="H231" s="53">
        <f t="shared" si="26"/>
        <v>43474</v>
      </c>
      <c r="I231" s="53" t="s">
        <v>84</v>
      </c>
      <c r="J231" s="51">
        <v>0.29166666666666669</v>
      </c>
      <c r="K231" s="51">
        <v>0.33333333333333331</v>
      </c>
      <c r="L231" s="52">
        <f t="shared" si="27"/>
        <v>0</v>
      </c>
      <c r="M231" s="54">
        <f t="shared" si="28"/>
        <v>43480</v>
      </c>
      <c r="N231" s="55" t="s">
        <v>85</v>
      </c>
      <c r="O231" s="56">
        <v>0.29166666666666669</v>
      </c>
      <c r="P231" s="56">
        <v>0.33333333333333331</v>
      </c>
      <c r="Q231" s="52">
        <f t="shared" si="29"/>
        <v>4.166666666666663E-2</v>
      </c>
      <c r="R231" s="53">
        <f t="shared" si="30"/>
        <v>43488</v>
      </c>
      <c r="S231" s="53" t="s">
        <v>85</v>
      </c>
      <c r="T231" s="51">
        <v>0.29166666666666669</v>
      </c>
      <c r="U231" s="51">
        <v>0.33333333333333331</v>
      </c>
      <c r="V231" s="52">
        <f t="shared" si="31"/>
        <v>4.166666666666663E-2</v>
      </c>
      <c r="W231" s="57">
        <f t="shared" si="32"/>
        <v>0.12499999999999989</v>
      </c>
    </row>
    <row r="232" spans="3:23" ht="31.5" x14ac:dyDescent="0.25">
      <c r="C232" s="49" t="s">
        <v>363</v>
      </c>
      <c r="D232" s="50">
        <v>43474</v>
      </c>
      <c r="E232" s="51">
        <v>0.29166666666666669</v>
      </c>
      <c r="F232" s="51">
        <v>0.33333333333333331</v>
      </c>
      <c r="G232" s="52">
        <f t="shared" si="25"/>
        <v>4.166666666666663E-2</v>
      </c>
      <c r="H232" s="53">
        <f t="shared" si="26"/>
        <v>43475</v>
      </c>
      <c r="I232" s="53" t="s">
        <v>84</v>
      </c>
      <c r="J232" s="51">
        <v>0.29166666666666669</v>
      </c>
      <c r="K232" s="51">
        <v>0.33333333333333331</v>
      </c>
      <c r="L232" s="52">
        <f t="shared" si="27"/>
        <v>0</v>
      </c>
      <c r="M232" s="54">
        <f t="shared" si="28"/>
        <v>43481</v>
      </c>
      <c r="N232" s="55" t="s">
        <v>85</v>
      </c>
      <c r="O232" s="56">
        <v>0.29166666666666669</v>
      </c>
      <c r="P232" s="56">
        <v>0.33333333333333331</v>
      </c>
      <c r="Q232" s="52">
        <f t="shared" si="29"/>
        <v>4.166666666666663E-2</v>
      </c>
      <c r="R232" s="53">
        <f t="shared" si="30"/>
        <v>43489</v>
      </c>
      <c r="S232" s="53" t="s">
        <v>85</v>
      </c>
      <c r="T232" s="51">
        <v>0.29166666666666669</v>
      </c>
      <c r="U232" s="51">
        <v>0.33333333333333331</v>
      </c>
      <c r="V232" s="52">
        <f t="shared" si="31"/>
        <v>4.166666666666663E-2</v>
      </c>
      <c r="W232" s="57">
        <f t="shared" si="32"/>
        <v>0.12499999999999989</v>
      </c>
    </row>
    <row r="233" spans="3:23" ht="31.5" x14ac:dyDescent="0.25">
      <c r="C233" s="49" t="s">
        <v>419</v>
      </c>
      <c r="D233" s="50">
        <v>43475</v>
      </c>
      <c r="E233" s="51">
        <v>0.29166666666666669</v>
      </c>
      <c r="F233" s="51">
        <v>0.33333333333333331</v>
      </c>
      <c r="G233" s="52">
        <f t="shared" si="25"/>
        <v>4.166666666666663E-2</v>
      </c>
      <c r="H233" s="53">
        <f t="shared" si="26"/>
        <v>43476</v>
      </c>
      <c r="I233" s="53" t="s">
        <v>84</v>
      </c>
      <c r="J233" s="51">
        <v>0.29166666666666669</v>
      </c>
      <c r="K233" s="51">
        <v>0.33333333333333331</v>
      </c>
      <c r="L233" s="52">
        <f t="shared" si="27"/>
        <v>0</v>
      </c>
      <c r="M233" s="54">
        <f t="shared" si="28"/>
        <v>43482</v>
      </c>
      <c r="N233" s="55" t="s">
        <v>85</v>
      </c>
      <c r="O233" s="56">
        <v>0.29166666666666669</v>
      </c>
      <c r="P233" s="56">
        <v>0.33333333333333331</v>
      </c>
      <c r="Q233" s="52">
        <f t="shared" si="29"/>
        <v>4.166666666666663E-2</v>
      </c>
      <c r="R233" s="53">
        <f t="shared" si="30"/>
        <v>43490</v>
      </c>
      <c r="S233" s="53" t="s">
        <v>85</v>
      </c>
      <c r="T233" s="51">
        <v>0.29166666666666669</v>
      </c>
      <c r="U233" s="51">
        <v>0.33333333333333331</v>
      </c>
      <c r="V233" s="52">
        <f t="shared" si="31"/>
        <v>4.166666666666663E-2</v>
      </c>
      <c r="W233" s="57">
        <f t="shared" si="32"/>
        <v>0.12499999999999989</v>
      </c>
    </row>
    <row r="234" spans="3:23" ht="15.75" x14ac:dyDescent="0.25">
      <c r="C234" s="49" t="s">
        <v>420</v>
      </c>
      <c r="D234" s="50">
        <v>43476</v>
      </c>
      <c r="E234" s="51">
        <v>0.29166666666666669</v>
      </c>
      <c r="F234" s="51">
        <v>0.33333333333333331</v>
      </c>
      <c r="G234" s="52">
        <f t="shared" si="25"/>
        <v>4.166666666666663E-2</v>
      </c>
      <c r="H234" s="53">
        <f t="shared" si="26"/>
        <v>43477</v>
      </c>
      <c r="I234" s="53" t="s">
        <v>84</v>
      </c>
      <c r="J234" s="51">
        <v>0.29166666666666669</v>
      </c>
      <c r="K234" s="51">
        <v>0.33333333333333331</v>
      </c>
      <c r="L234" s="52">
        <f t="shared" si="27"/>
        <v>0</v>
      </c>
      <c r="M234" s="54">
        <f t="shared" si="28"/>
        <v>43483</v>
      </c>
      <c r="N234" s="55" t="s">
        <v>85</v>
      </c>
      <c r="O234" s="56">
        <v>0.29166666666666669</v>
      </c>
      <c r="P234" s="56">
        <v>0.33333333333333331</v>
      </c>
      <c r="Q234" s="52">
        <f t="shared" si="29"/>
        <v>4.166666666666663E-2</v>
      </c>
      <c r="R234" s="53">
        <f t="shared" si="30"/>
        <v>43491</v>
      </c>
      <c r="S234" s="53" t="s">
        <v>85</v>
      </c>
      <c r="T234" s="51">
        <v>0.29166666666666669</v>
      </c>
      <c r="U234" s="51">
        <v>0.33333333333333331</v>
      </c>
      <c r="V234" s="52">
        <f t="shared" si="31"/>
        <v>4.166666666666663E-2</v>
      </c>
      <c r="W234" s="57">
        <f t="shared" si="32"/>
        <v>0.12499999999999989</v>
      </c>
    </row>
    <row r="235" spans="3:23" ht="15.75" x14ac:dyDescent="0.25">
      <c r="C235" s="49" t="s">
        <v>364</v>
      </c>
      <c r="D235" s="50">
        <v>43477</v>
      </c>
      <c r="E235" s="51">
        <v>0.29166666666666669</v>
      </c>
      <c r="F235" s="51">
        <v>0.33333333333333331</v>
      </c>
      <c r="G235" s="52">
        <f t="shared" si="25"/>
        <v>4.166666666666663E-2</v>
      </c>
      <c r="H235" s="53">
        <f t="shared" si="26"/>
        <v>43478</v>
      </c>
      <c r="I235" s="53" t="s">
        <v>84</v>
      </c>
      <c r="J235" s="51">
        <v>0.29166666666666669</v>
      </c>
      <c r="K235" s="51">
        <v>0.33333333333333331</v>
      </c>
      <c r="L235" s="52">
        <f t="shared" si="27"/>
        <v>0</v>
      </c>
      <c r="M235" s="54">
        <f t="shared" si="28"/>
        <v>43484</v>
      </c>
      <c r="N235" s="55" t="s">
        <v>85</v>
      </c>
      <c r="O235" s="56">
        <v>0.29166666666666669</v>
      </c>
      <c r="P235" s="56">
        <v>0.33333333333333331</v>
      </c>
      <c r="Q235" s="52">
        <f t="shared" si="29"/>
        <v>4.166666666666663E-2</v>
      </c>
      <c r="R235" s="53">
        <f t="shared" si="30"/>
        <v>43492</v>
      </c>
      <c r="S235" s="53" t="s">
        <v>85</v>
      </c>
      <c r="T235" s="51">
        <v>0.29166666666666669</v>
      </c>
      <c r="U235" s="51">
        <v>0.33333333333333331</v>
      </c>
      <c r="V235" s="52">
        <f t="shared" si="31"/>
        <v>4.166666666666663E-2</v>
      </c>
      <c r="W235" s="57">
        <f t="shared" si="32"/>
        <v>0.12499999999999989</v>
      </c>
    </row>
    <row r="236" spans="3:23" ht="15.75" x14ac:dyDescent="0.25">
      <c r="C236" s="49" t="s">
        <v>365</v>
      </c>
      <c r="D236" s="50">
        <v>43478</v>
      </c>
      <c r="E236" s="51">
        <v>0.29166666666666669</v>
      </c>
      <c r="F236" s="51">
        <v>0.33333333333333331</v>
      </c>
      <c r="G236" s="52">
        <f t="shared" si="25"/>
        <v>4.166666666666663E-2</v>
      </c>
      <c r="H236" s="53">
        <f t="shared" si="26"/>
        <v>43479</v>
      </c>
      <c r="I236" s="53" t="s">
        <v>84</v>
      </c>
      <c r="J236" s="51">
        <v>0.29166666666666669</v>
      </c>
      <c r="K236" s="51">
        <v>0.33333333333333331</v>
      </c>
      <c r="L236" s="52">
        <f t="shared" si="27"/>
        <v>0</v>
      </c>
      <c r="M236" s="54">
        <f t="shared" si="28"/>
        <v>43485</v>
      </c>
      <c r="N236" s="55" t="s">
        <v>85</v>
      </c>
      <c r="O236" s="56">
        <v>0.29166666666666669</v>
      </c>
      <c r="P236" s="56">
        <v>0.33333333333333331</v>
      </c>
      <c r="Q236" s="52">
        <f t="shared" si="29"/>
        <v>4.166666666666663E-2</v>
      </c>
      <c r="R236" s="53">
        <f t="shared" si="30"/>
        <v>43493</v>
      </c>
      <c r="S236" s="53" t="s">
        <v>85</v>
      </c>
      <c r="T236" s="51">
        <v>0.29166666666666669</v>
      </c>
      <c r="U236" s="51">
        <v>0.33333333333333331</v>
      </c>
      <c r="V236" s="52">
        <f t="shared" si="31"/>
        <v>4.166666666666663E-2</v>
      </c>
      <c r="W236" s="57">
        <f t="shared" si="32"/>
        <v>0.12499999999999989</v>
      </c>
    </row>
    <row r="237" spans="3:23" ht="15.75" x14ac:dyDescent="0.25">
      <c r="C237" s="49" t="s">
        <v>366</v>
      </c>
      <c r="D237" s="50">
        <v>43479</v>
      </c>
      <c r="E237" s="51">
        <v>0.29166666666666669</v>
      </c>
      <c r="F237" s="51">
        <v>0.33333333333333331</v>
      </c>
      <c r="G237" s="52">
        <f t="shared" si="25"/>
        <v>4.166666666666663E-2</v>
      </c>
      <c r="H237" s="53">
        <f t="shared" si="26"/>
        <v>43480</v>
      </c>
      <c r="I237" s="53" t="s">
        <v>84</v>
      </c>
      <c r="J237" s="51">
        <v>0.29166666666666669</v>
      </c>
      <c r="K237" s="51">
        <v>0.33333333333333331</v>
      </c>
      <c r="L237" s="52">
        <f t="shared" si="27"/>
        <v>0</v>
      </c>
      <c r="M237" s="54">
        <f t="shared" si="28"/>
        <v>43486</v>
      </c>
      <c r="N237" s="55" t="s">
        <v>85</v>
      </c>
      <c r="O237" s="56">
        <v>0.29166666666666669</v>
      </c>
      <c r="P237" s="56">
        <v>0.33333333333333331</v>
      </c>
      <c r="Q237" s="52">
        <f t="shared" si="29"/>
        <v>4.166666666666663E-2</v>
      </c>
      <c r="R237" s="53">
        <f t="shared" si="30"/>
        <v>43494</v>
      </c>
      <c r="S237" s="53" t="s">
        <v>85</v>
      </c>
      <c r="T237" s="51">
        <v>0.29166666666666669</v>
      </c>
      <c r="U237" s="51">
        <v>0.33333333333333331</v>
      </c>
      <c r="V237" s="52">
        <f t="shared" si="31"/>
        <v>4.166666666666663E-2</v>
      </c>
      <c r="W237" s="57">
        <f t="shared" si="32"/>
        <v>0.12499999999999989</v>
      </c>
    </row>
    <row r="238" spans="3:23" ht="15.75" x14ac:dyDescent="0.25">
      <c r="C238" s="49" t="s">
        <v>367</v>
      </c>
      <c r="D238" s="50">
        <v>43480</v>
      </c>
      <c r="E238" s="51">
        <v>0.29166666666666669</v>
      </c>
      <c r="F238" s="51">
        <v>0.33333333333333331</v>
      </c>
      <c r="G238" s="52">
        <f t="shared" si="25"/>
        <v>4.166666666666663E-2</v>
      </c>
      <c r="H238" s="53">
        <f t="shared" si="26"/>
        <v>43481</v>
      </c>
      <c r="I238" s="53" t="s">
        <v>84</v>
      </c>
      <c r="J238" s="51">
        <v>0.29166666666666669</v>
      </c>
      <c r="K238" s="51">
        <v>0.33333333333333331</v>
      </c>
      <c r="L238" s="52">
        <f t="shared" si="27"/>
        <v>0</v>
      </c>
      <c r="M238" s="54">
        <f t="shared" si="28"/>
        <v>43487</v>
      </c>
      <c r="N238" s="55" t="s">
        <v>85</v>
      </c>
      <c r="O238" s="56">
        <v>0.29166666666666669</v>
      </c>
      <c r="P238" s="56">
        <v>0.33333333333333331</v>
      </c>
      <c r="Q238" s="52">
        <f t="shared" si="29"/>
        <v>4.166666666666663E-2</v>
      </c>
      <c r="R238" s="53">
        <f t="shared" si="30"/>
        <v>43495</v>
      </c>
      <c r="S238" s="53" t="s">
        <v>85</v>
      </c>
      <c r="T238" s="51">
        <v>0.29166666666666669</v>
      </c>
      <c r="U238" s="51">
        <v>0.33333333333333331</v>
      </c>
      <c r="V238" s="52">
        <f t="shared" si="31"/>
        <v>4.166666666666663E-2</v>
      </c>
      <c r="W238" s="57">
        <f t="shared" si="32"/>
        <v>0.12499999999999989</v>
      </c>
    </row>
    <row r="239" spans="3:23" ht="15.75" x14ac:dyDescent="0.25">
      <c r="C239" s="49" t="s">
        <v>421</v>
      </c>
      <c r="D239" s="50">
        <v>43481</v>
      </c>
      <c r="E239" s="51">
        <v>0.29166666666666669</v>
      </c>
      <c r="F239" s="51">
        <v>0.33333333333333331</v>
      </c>
      <c r="G239" s="52">
        <f t="shared" si="25"/>
        <v>4.166666666666663E-2</v>
      </c>
      <c r="H239" s="53">
        <f t="shared" si="26"/>
        <v>43482</v>
      </c>
      <c r="I239" s="53" t="s">
        <v>84</v>
      </c>
      <c r="J239" s="51">
        <v>0.29166666666666669</v>
      </c>
      <c r="K239" s="51">
        <v>0.33333333333333331</v>
      </c>
      <c r="L239" s="52">
        <f t="shared" si="27"/>
        <v>0</v>
      </c>
      <c r="M239" s="54">
        <f t="shared" si="28"/>
        <v>43488</v>
      </c>
      <c r="N239" s="55" t="s">
        <v>85</v>
      </c>
      <c r="O239" s="56">
        <v>0.29166666666666669</v>
      </c>
      <c r="P239" s="56">
        <v>0.33333333333333331</v>
      </c>
      <c r="Q239" s="52">
        <f t="shared" si="29"/>
        <v>4.166666666666663E-2</v>
      </c>
      <c r="R239" s="53">
        <f t="shared" si="30"/>
        <v>43496</v>
      </c>
      <c r="S239" s="53" t="s">
        <v>85</v>
      </c>
      <c r="T239" s="51">
        <v>0.29166666666666669</v>
      </c>
      <c r="U239" s="51">
        <v>0.33333333333333331</v>
      </c>
      <c r="V239" s="52">
        <f t="shared" si="31"/>
        <v>4.166666666666663E-2</v>
      </c>
      <c r="W239" s="57">
        <f t="shared" si="32"/>
        <v>0.12499999999999989</v>
      </c>
    </row>
    <row r="240" spans="3:23" ht="15.75" x14ac:dyDescent="0.25">
      <c r="C240" s="49" t="s">
        <v>422</v>
      </c>
      <c r="D240" s="50">
        <v>43482</v>
      </c>
      <c r="E240" s="51">
        <v>0.29166666666666669</v>
      </c>
      <c r="F240" s="51">
        <v>0.33333333333333331</v>
      </c>
      <c r="G240" s="52">
        <f t="shared" si="25"/>
        <v>4.166666666666663E-2</v>
      </c>
      <c r="H240" s="53">
        <f t="shared" si="26"/>
        <v>43483</v>
      </c>
      <c r="I240" s="53" t="s">
        <v>84</v>
      </c>
      <c r="J240" s="51">
        <v>0.29166666666666669</v>
      </c>
      <c r="K240" s="51">
        <v>0.33333333333333331</v>
      </c>
      <c r="L240" s="52">
        <f t="shared" si="27"/>
        <v>0</v>
      </c>
      <c r="M240" s="54">
        <f t="shared" si="28"/>
        <v>43489</v>
      </c>
      <c r="N240" s="55" t="s">
        <v>85</v>
      </c>
      <c r="O240" s="56">
        <v>0.29166666666666669</v>
      </c>
      <c r="P240" s="56">
        <v>0.33333333333333331</v>
      </c>
      <c r="Q240" s="52">
        <f t="shared" si="29"/>
        <v>4.166666666666663E-2</v>
      </c>
      <c r="R240" s="53">
        <f t="shared" si="30"/>
        <v>43497</v>
      </c>
      <c r="S240" s="53" t="s">
        <v>85</v>
      </c>
      <c r="T240" s="51">
        <v>0.29166666666666669</v>
      </c>
      <c r="U240" s="51">
        <v>0.33333333333333331</v>
      </c>
      <c r="V240" s="52">
        <f t="shared" si="31"/>
        <v>4.166666666666663E-2</v>
      </c>
      <c r="W240" s="57">
        <f t="shared" si="32"/>
        <v>0.12499999999999989</v>
      </c>
    </row>
    <row r="241" spans="3:23" ht="15.75" x14ac:dyDescent="0.25">
      <c r="C241" s="49" t="s">
        <v>368</v>
      </c>
      <c r="D241" s="50">
        <v>43483</v>
      </c>
      <c r="E241" s="51">
        <v>0.29166666666666669</v>
      </c>
      <c r="F241" s="51">
        <v>0.33333333333333331</v>
      </c>
      <c r="G241" s="52">
        <f t="shared" si="25"/>
        <v>4.166666666666663E-2</v>
      </c>
      <c r="H241" s="53">
        <f t="shared" si="26"/>
        <v>43484</v>
      </c>
      <c r="I241" s="53" t="s">
        <v>84</v>
      </c>
      <c r="J241" s="51">
        <v>0.29166666666666669</v>
      </c>
      <c r="K241" s="51">
        <v>0.33333333333333331</v>
      </c>
      <c r="L241" s="52">
        <f t="shared" si="27"/>
        <v>0</v>
      </c>
      <c r="M241" s="54">
        <f t="shared" si="28"/>
        <v>43490</v>
      </c>
      <c r="N241" s="55" t="s">
        <v>85</v>
      </c>
      <c r="O241" s="56">
        <v>0.29166666666666669</v>
      </c>
      <c r="P241" s="56">
        <v>0.33333333333333331</v>
      </c>
      <c r="Q241" s="52">
        <f t="shared" si="29"/>
        <v>4.166666666666663E-2</v>
      </c>
      <c r="R241" s="53">
        <f t="shared" si="30"/>
        <v>43498</v>
      </c>
      <c r="S241" s="53" t="s">
        <v>85</v>
      </c>
      <c r="T241" s="51">
        <v>0.29166666666666669</v>
      </c>
      <c r="U241" s="51">
        <v>0.33333333333333331</v>
      </c>
      <c r="V241" s="52">
        <f t="shared" si="31"/>
        <v>4.166666666666663E-2</v>
      </c>
      <c r="W241" s="57">
        <f t="shared" si="32"/>
        <v>0.12499999999999989</v>
      </c>
    </row>
    <row r="242" spans="3:23" ht="31.5" x14ac:dyDescent="0.25">
      <c r="C242" s="49" t="s">
        <v>369</v>
      </c>
      <c r="D242" s="50">
        <v>43484</v>
      </c>
      <c r="E242" s="51">
        <v>0.29166666666666669</v>
      </c>
      <c r="F242" s="51">
        <v>0.33333333333333331</v>
      </c>
      <c r="G242" s="52">
        <f t="shared" si="25"/>
        <v>4.166666666666663E-2</v>
      </c>
      <c r="H242" s="53">
        <f t="shared" si="26"/>
        <v>43485</v>
      </c>
      <c r="I242" s="53" t="s">
        <v>84</v>
      </c>
      <c r="J242" s="51">
        <v>0.29166666666666669</v>
      </c>
      <c r="K242" s="51">
        <v>0.33333333333333331</v>
      </c>
      <c r="L242" s="52">
        <f t="shared" si="27"/>
        <v>0</v>
      </c>
      <c r="M242" s="54">
        <f t="shared" si="28"/>
        <v>43491</v>
      </c>
      <c r="N242" s="55" t="s">
        <v>85</v>
      </c>
      <c r="O242" s="56">
        <v>0.29166666666666669</v>
      </c>
      <c r="P242" s="56">
        <v>0.33333333333333331</v>
      </c>
      <c r="Q242" s="52">
        <f t="shared" si="29"/>
        <v>4.166666666666663E-2</v>
      </c>
      <c r="R242" s="53">
        <f t="shared" si="30"/>
        <v>43499</v>
      </c>
      <c r="S242" s="53" t="s">
        <v>85</v>
      </c>
      <c r="T242" s="51">
        <v>0.29166666666666669</v>
      </c>
      <c r="U242" s="51">
        <v>0.33333333333333331</v>
      </c>
      <c r="V242" s="52">
        <f t="shared" si="31"/>
        <v>4.166666666666663E-2</v>
      </c>
      <c r="W242" s="57">
        <f t="shared" si="32"/>
        <v>0.12499999999999989</v>
      </c>
    </row>
    <row r="243" spans="3:23" ht="15.75" x14ac:dyDescent="0.25">
      <c r="C243" s="49" t="s">
        <v>370</v>
      </c>
      <c r="D243" s="50">
        <v>43485</v>
      </c>
      <c r="E243" s="51">
        <v>0.29166666666666669</v>
      </c>
      <c r="F243" s="51">
        <v>0.33333333333333331</v>
      </c>
      <c r="G243" s="52">
        <f t="shared" si="25"/>
        <v>4.166666666666663E-2</v>
      </c>
      <c r="H243" s="53">
        <f t="shared" si="26"/>
        <v>43486</v>
      </c>
      <c r="I243" s="53" t="s">
        <v>84</v>
      </c>
      <c r="J243" s="51">
        <v>0.29166666666666669</v>
      </c>
      <c r="K243" s="51">
        <v>0.33333333333333331</v>
      </c>
      <c r="L243" s="52">
        <f t="shared" si="27"/>
        <v>0</v>
      </c>
      <c r="M243" s="54">
        <f t="shared" si="28"/>
        <v>43492</v>
      </c>
      <c r="N243" s="55" t="s">
        <v>85</v>
      </c>
      <c r="O243" s="56">
        <v>0.29166666666666669</v>
      </c>
      <c r="P243" s="56">
        <v>0.33333333333333331</v>
      </c>
      <c r="Q243" s="52">
        <f t="shared" si="29"/>
        <v>4.166666666666663E-2</v>
      </c>
      <c r="R243" s="53">
        <f t="shared" si="30"/>
        <v>43500</v>
      </c>
      <c r="S243" s="53" t="s">
        <v>85</v>
      </c>
      <c r="T243" s="51">
        <v>0.29166666666666669</v>
      </c>
      <c r="U243" s="51">
        <v>0.33333333333333331</v>
      </c>
      <c r="V243" s="52">
        <f t="shared" si="31"/>
        <v>4.166666666666663E-2</v>
      </c>
      <c r="W243" s="57">
        <f t="shared" si="32"/>
        <v>0.12499999999999989</v>
      </c>
    </row>
    <row r="244" spans="3:23" ht="31.5" x14ac:dyDescent="0.25">
      <c r="C244" s="49" t="s">
        <v>371</v>
      </c>
      <c r="D244" s="50">
        <v>43486</v>
      </c>
      <c r="E244" s="51">
        <v>0.29166666666666669</v>
      </c>
      <c r="F244" s="51">
        <v>0.33333333333333331</v>
      </c>
      <c r="G244" s="52">
        <f t="shared" si="25"/>
        <v>4.166666666666663E-2</v>
      </c>
      <c r="H244" s="53">
        <f t="shared" si="26"/>
        <v>43487</v>
      </c>
      <c r="I244" s="53" t="s">
        <v>84</v>
      </c>
      <c r="J244" s="51">
        <v>0.29166666666666669</v>
      </c>
      <c r="K244" s="51">
        <v>0.33333333333333331</v>
      </c>
      <c r="L244" s="52">
        <f t="shared" si="27"/>
        <v>0</v>
      </c>
      <c r="M244" s="54">
        <f t="shared" si="28"/>
        <v>43493</v>
      </c>
      <c r="N244" s="55" t="s">
        <v>85</v>
      </c>
      <c r="O244" s="56">
        <v>0.29166666666666669</v>
      </c>
      <c r="P244" s="56">
        <v>0.33333333333333331</v>
      </c>
      <c r="Q244" s="52">
        <f t="shared" si="29"/>
        <v>4.166666666666663E-2</v>
      </c>
      <c r="R244" s="53">
        <f t="shared" si="30"/>
        <v>43501</v>
      </c>
      <c r="S244" s="53" t="s">
        <v>85</v>
      </c>
      <c r="T244" s="51">
        <v>0.29166666666666669</v>
      </c>
      <c r="U244" s="51">
        <v>0.33333333333333331</v>
      </c>
      <c r="V244" s="52">
        <f t="shared" si="31"/>
        <v>4.166666666666663E-2</v>
      </c>
      <c r="W244" s="57">
        <f t="shared" si="32"/>
        <v>0.12499999999999989</v>
      </c>
    </row>
    <row r="245" spans="3:23" ht="15.75" x14ac:dyDescent="0.25">
      <c r="C245" s="49" t="s">
        <v>372</v>
      </c>
      <c r="D245" s="50">
        <v>43487</v>
      </c>
      <c r="E245" s="51">
        <v>0.29166666666666669</v>
      </c>
      <c r="F245" s="51">
        <v>0.33333333333333331</v>
      </c>
      <c r="G245" s="52">
        <f t="shared" si="25"/>
        <v>4.166666666666663E-2</v>
      </c>
      <c r="H245" s="53">
        <f t="shared" si="26"/>
        <v>43488</v>
      </c>
      <c r="I245" s="53" t="s">
        <v>84</v>
      </c>
      <c r="J245" s="51">
        <v>0.29166666666666669</v>
      </c>
      <c r="K245" s="51">
        <v>0.33333333333333331</v>
      </c>
      <c r="L245" s="52">
        <f t="shared" si="27"/>
        <v>0</v>
      </c>
      <c r="M245" s="54">
        <f t="shared" si="28"/>
        <v>43494</v>
      </c>
      <c r="N245" s="55" t="s">
        <v>85</v>
      </c>
      <c r="O245" s="56">
        <v>0.29166666666666669</v>
      </c>
      <c r="P245" s="56">
        <v>0.33333333333333331</v>
      </c>
      <c r="Q245" s="52">
        <f t="shared" si="29"/>
        <v>4.166666666666663E-2</v>
      </c>
      <c r="R245" s="53">
        <f t="shared" si="30"/>
        <v>43502</v>
      </c>
      <c r="S245" s="53" t="s">
        <v>85</v>
      </c>
      <c r="T245" s="51">
        <v>0.29166666666666669</v>
      </c>
      <c r="U245" s="51">
        <v>0.33333333333333331</v>
      </c>
      <c r="V245" s="52">
        <f t="shared" si="31"/>
        <v>4.166666666666663E-2</v>
      </c>
      <c r="W245" s="57">
        <f t="shared" si="32"/>
        <v>0.12499999999999989</v>
      </c>
    </row>
    <row r="246" spans="3:23" ht="15.75" x14ac:dyDescent="0.25">
      <c r="C246" s="49" t="s">
        <v>373</v>
      </c>
      <c r="D246" s="50">
        <v>43488</v>
      </c>
      <c r="E246" s="51">
        <v>0.29166666666666669</v>
      </c>
      <c r="F246" s="51">
        <v>0.33333333333333331</v>
      </c>
      <c r="G246" s="52">
        <f t="shared" si="25"/>
        <v>4.166666666666663E-2</v>
      </c>
      <c r="H246" s="53">
        <f t="shared" si="26"/>
        <v>43489</v>
      </c>
      <c r="I246" s="53" t="s">
        <v>84</v>
      </c>
      <c r="J246" s="51">
        <v>0.29166666666666669</v>
      </c>
      <c r="K246" s="51">
        <v>0.33333333333333331</v>
      </c>
      <c r="L246" s="52">
        <f t="shared" si="27"/>
        <v>0</v>
      </c>
      <c r="M246" s="54">
        <f t="shared" si="28"/>
        <v>43495</v>
      </c>
      <c r="N246" s="55" t="s">
        <v>85</v>
      </c>
      <c r="O246" s="56">
        <v>0.29166666666666669</v>
      </c>
      <c r="P246" s="56">
        <v>0.33333333333333331</v>
      </c>
      <c r="Q246" s="52">
        <f t="shared" si="29"/>
        <v>4.166666666666663E-2</v>
      </c>
      <c r="R246" s="53">
        <f t="shared" si="30"/>
        <v>43503</v>
      </c>
      <c r="S246" s="53" t="s">
        <v>85</v>
      </c>
      <c r="T246" s="51">
        <v>0.29166666666666669</v>
      </c>
      <c r="U246" s="51">
        <v>0.33333333333333331</v>
      </c>
      <c r="V246" s="52">
        <f t="shared" si="31"/>
        <v>4.166666666666663E-2</v>
      </c>
      <c r="W246" s="57">
        <f t="shared" si="32"/>
        <v>0.12499999999999989</v>
      </c>
    </row>
    <row r="247" spans="3:23" ht="31.5" x14ac:dyDescent="0.25">
      <c r="C247" s="49" t="s">
        <v>374</v>
      </c>
      <c r="D247" s="50">
        <v>43489</v>
      </c>
      <c r="E247" s="51">
        <v>0.29166666666666669</v>
      </c>
      <c r="F247" s="51">
        <v>0.33333333333333331</v>
      </c>
      <c r="G247" s="52">
        <f t="shared" si="25"/>
        <v>4.166666666666663E-2</v>
      </c>
      <c r="H247" s="53">
        <f t="shared" si="26"/>
        <v>43490</v>
      </c>
      <c r="I247" s="53" t="s">
        <v>84</v>
      </c>
      <c r="J247" s="51">
        <v>0.29166666666666669</v>
      </c>
      <c r="K247" s="51">
        <v>0.33333333333333331</v>
      </c>
      <c r="L247" s="52">
        <f t="shared" si="27"/>
        <v>0</v>
      </c>
      <c r="M247" s="54">
        <f t="shared" si="28"/>
        <v>43496</v>
      </c>
      <c r="N247" s="55" t="s">
        <v>85</v>
      </c>
      <c r="O247" s="56">
        <v>0.29166666666666669</v>
      </c>
      <c r="P247" s="56">
        <v>0.33333333333333331</v>
      </c>
      <c r="Q247" s="52">
        <f t="shared" si="29"/>
        <v>4.166666666666663E-2</v>
      </c>
      <c r="R247" s="53">
        <f t="shared" si="30"/>
        <v>43504</v>
      </c>
      <c r="S247" s="53" t="s">
        <v>85</v>
      </c>
      <c r="T247" s="51">
        <v>0.29166666666666669</v>
      </c>
      <c r="U247" s="51">
        <v>0.33333333333333331</v>
      </c>
      <c r="V247" s="52">
        <f t="shared" si="31"/>
        <v>4.166666666666663E-2</v>
      </c>
      <c r="W247" s="57">
        <f t="shared" si="32"/>
        <v>0.12499999999999989</v>
      </c>
    </row>
    <row r="248" spans="3:23" ht="15.75" x14ac:dyDescent="0.25">
      <c r="C248" s="49" t="s">
        <v>375</v>
      </c>
      <c r="D248" s="50">
        <v>43490</v>
      </c>
      <c r="E248" s="51">
        <v>0.29166666666666669</v>
      </c>
      <c r="F248" s="51">
        <v>0.33333333333333331</v>
      </c>
      <c r="G248" s="52">
        <f t="shared" si="25"/>
        <v>4.166666666666663E-2</v>
      </c>
      <c r="H248" s="53">
        <f t="shared" si="26"/>
        <v>43491</v>
      </c>
      <c r="I248" s="53" t="s">
        <v>84</v>
      </c>
      <c r="J248" s="51">
        <v>0.29166666666666669</v>
      </c>
      <c r="K248" s="51">
        <v>0.33333333333333331</v>
      </c>
      <c r="L248" s="52">
        <f t="shared" si="27"/>
        <v>0</v>
      </c>
      <c r="M248" s="54">
        <f t="shared" si="28"/>
        <v>43497</v>
      </c>
      <c r="N248" s="55" t="s">
        <v>85</v>
      </c>
      <c r="O248" s="56">
        <v>0.29166666666666669</v>
      </c>
      <c r="P248" s="56">
        <v>0.33333333333333331</v>
      </c>
      <c r="Q248" s="52">
        <f t="shared" si="29"/>
        <v>4.166666666666663E-2</v>
      </c>
      <c r="R248" s="53">
        <f t="shared" si="30"/>
        <v>43505</v>
      </c>
      <c r="S248" s="53" t="s">
        <v>85</v>
      </c>
      <c r="T248" s="51">
        <v>0.29166666666666669</v>
      </c>
      <c r="U248" s="51">
        <v>0.33333333333333331</v>
      </c>
      <c r="V248" s="52">
        <f t="shared" si="31"/>
        <v>4.166666666666663E-2</v>
      </c>
      <c r="W248" s="57">
        <f t="shared" si="32"/>
        <v>0.12499999999999989</v>
      </c>
    </row>
    <row r="249" spans="3:23" ht="15.75" x14ac:dyDescent="0.25">
      <c r="C249" s="49" t="s">
        <v>423</v>
      </c>
      <c r="D249" s="50">
        <v>43491</v>
      </c>
      <c r="E249" s="51">
        <v>0.29166666666666669</v>
      </c>
      <c r="F249" s="51">
        <v>0.33333333333333331</v>
      </c>
      <c r="G249" s="52">
        <f t="shared" si="25"/>
        <v>4.166666666666663E-2</v>
      </c>
      <c r="H249" s="53">
        <f t="shared" si="26"/>
        <v>43492</v>
      </c>
      <c r="I249" s="53" t="s">
        <v>84</v>
      </c>
      <c r="J249" s="51">
        <v>0.29166666666666669</v>
      </c>
      <c r="K249" s="51">
        <v>0.33333333333333331</v>
      </c>
      <c r="L249" s="52">
        <f t="shared" si="27"/>
        <v>0</v>
      </c>
      <c r="M249" s="54">
        <f t="shared" si="28"/>
        <v>43498</v>
      </c>
      <c r="N249" s="55" t="s">
        <v>85</v>
      </c>
      <c r="O249" s="56">
        <v>0.29166666666666669</v>
      </c>
      <c r="P249" s="56">
        <v>0.33333333333333331</v>
      </c>
      <c r="Q249" s="52">
        <f t="shared" si="29"/>
        <v>4.166666666666663E-2</v>
      </c>
      <c r="R249" s="53">
        <f t="shared" si="30"/>
        <v>43506</v>
      </c>
      <c r="S249" s="53" t="s">
        <v>85</v>
      </c>
      <c r="T249" s="51">
        <v>0.29166666666666669</v>
      </c>
      <c r="U249" s="51">
        <v>0.33333333333333331</v>
      </c>
      <c r="V249" s="52">
        <f t="shared" si="31"/>
        <v>4.166666666666663E-2</v>
      </c>
      <c r="W249" s="57">
        <f t="shared" si="32"/>
        <v>0.12499999999999989</v>
      </c>
    </row>
    <row r="250" spans="3:23" ht="15.75" x14ac:dyDescent="0.25">
      <c r="C250" s="49" t="s">
        <v>424</v>
      </c>
      <c r="D250" s="50">
        <v>43492</v>
      </c>
      <c r="E250" s="51">
        <v>0.29166666666666669</v>
      </c>
      <c r="F250" s="51">
        <v>0.33333333333333331</v>
      </c>
      <c r="G250" s="52">
        <f t="shared" si="25"/>
        <v>4.166666666666663E-2</v>
      </c>
      <c r="H250" s="53">
        <f t="shared" si="26"/>
        <v>43493</v>
      </c>
      <c r="I250" s="53" t="s">
        <v>84</v>
      </c>
      <c r="J250" s="51">
        <v>0.29166666666666669</v>
      </c>
      <c r="K250" s="51">
        <v>0.33333333333333331</v>
      </c>
      <c r="L250" s="52">
        <f t="shared" si="27"/>
        <v>0</v>
      </c>
      <c r="M250" s="54">
        <f t="shared" si="28"/>
        <v>43499</v>
      </c>
      <c r="N250" s="55" t="s">
        <v>85</v>
      </c>
      <c r="O250" s="56">
        <v>0.29166666666666669</v>
      </c>
      <c r="P250" s="56">
        <v>0.33333333333333331</v>
      </c>
      <c r="Q250" s="52">
        <f t="shared" si="29"/>
        <v>4.166666666666663E-2</v>
      </c>
      <c r="R250" s="53">
        <f t="shared" si="30"/>
        <v>43507</v>
      </c>
      <c r="S250" s="53" t="s">
        <v>85</v>
      </c>
      <c r="T250" s="51">
        <v>0.29166666666666669</v>
      </c>
      <c r="U250" s="51">
        <v>0.33333333333333331</v>
      </c>
      <c r="V250" s="52">
        <f t="shared" si="31"/>
        <v>4.166666666666663E-2</v>
      </c>
      <c r="W250" s="57">
        <f t="shared" si="32"/>
        <v>0.12499999999999989</v>
      </c>
    </row>
    <row r="251" spans="3:23" ht="15.75" x14ac:dyDescent="0.25">
      <c r="C251" s="49" t="s">
        <v>376</v>
      </c>
      <c r="D251" s="50">
        <v>43493</v>
      </c>
      <c r="E251" s="51">
        <v>0.29166666666666669</v>
      </c>
      <c r="F251" s="51">
        <v>0.33333333333333331</v>
      </c>
      <c r="G251" s="52">
        <f t="shared" si="25"/>
        <v>4.166666666666663E-2</v>
      </c>
      <c r="H251" s="53">
        <f t="shared" si="26"/>
        <v>43494</v>
      </c>
      <c r="I251" s="53" t="s">
        <v>84</v>
      </c>
      <c r="J251" s="51">
        <v>0.29166666666666669</v>
      </c>
      <c r="K251" s="51">
        <v>0.33333333333333331</v>
      </c>
      <c r="L251" s="52">
        <f t="shared" si="27"/>
        <v>0</v>
      </c>
      <c r="M251" s="54">
        <f t="shared" si="28"/>
        <v>43500</v>
      </c>
      <c r="N251" s="55" t="s">
        <v>85</v>
      </c>
      <c r="O251" s="56">
        <v>0.29166666666666669</v>
      </c>
      <c r="P251" s="56">
        <v>0.33333333333333331</v>
      </c>
      <c r="Q251" s="52">
        <f t="shared" si="29"/>
        <v>4.166666666666663E-2</v>
      </c>
      <c r="R251" s="53">
        <f t="shared" si="30"/>
        <v>43508</v>
      </c>
      <c r="S251" s="53" t="s">
        <v>85</v>
      </c>
      <c r="T251" s="51">
        <v>0.29166666666666669</v>
      </c>
      <c r="U251" s="51">
        <v>0.33333333333333331</v>
      </c>
      <c r="V251" s="52">
        <f t="shared" si="31"/>
        <v>4.166666666666663E-2</v>
      </c>
      <c r="W251" s="57">
        <f t="shared" si="32"/>
        <v>0.12499999999999989</v>
      </c>
    </row>
    <row r="252" spans="3:23" ht="31.5" x14ac:dyDescent="0.25">
      <c r="C252" s="49" t="s">
        <v>377</v>
      </c>
      <c r="D252" s="50">
        <v>43494</v>
      </c>
      <c r="E252" s="51">
        <v>0.29166666666666669</v>
      </c>
      <c r="F252" s="51">
        <v>0.33333333333333331</v>
      </c>
      <c r="G252" s="52">
        <f t="shared" si="25"/>
        <v>4.166666666666663E-2</v>
      </c>
      <c r="H252" s="53">
        <f t="shared" si="26"/>
        <v>43495</v>
      </c>
      <c r="I252" s="53" t="s">
        <v>84</v>
      </c>
      <c r="J252" s="51">
        <v>0.29166666666666669</v>
      </c>
      <c r="K252" s="51">
        <v>0.33333333333333331</v>
      </c>
      <c r="L252" s="52">
        <f t="shared" si="27"/>
        <v>0</v>
      </c>
      <c r="M252" s="54">
        <f t="shared" si="28"/>
        <v>43501</v>
      </c>
      <c r="N252" s="55" t="s">
        <v>85</v>
      </c>
      <c r="O252" s="56">
        <v>0.29166666666666669</v>
      </c>
      <c r="P252" s="56">
        <v>0.33333333333333331</v>
      </c>
      <c r="Q252" s="52">
        <f t="shared" si="29"/>
        <v>4.166666666666663E-2</v>
      </c>
      <c r="R252" s="53">
        <f t="shared" si="30"/>
        <v>43509</v>
      </c>
      <c r="S252" s="53" t="s">
        <v>85</v>
      </c>
      <c r="T252" s="51">
        <v>0.29166666666666669</v>
      </c>
      <c r="U252" s="51">
        <v>0.33333333333333331</v>
      </c>
      <c r="V252" s="52">
        <f t="shared" si="31"/>
        <v>4.166666666666663E-2</v>
      </c>
      <c r="W252" s="57">
        <f t="shared" si="32"/>
        <v>0.12499999999999989</v>
      </c>
    </row>
    <row r="253" spans="3:23" ht="15.75" x14ac:dyDescent="0.25">
      <c r="C253" s="49" t="s">
        <v>378</v>
      </c>
      <c r="D253" s="50">
        <v>43495</v>
      </c>
      <c r="E253" s="51">
        <v>0.29166666666666669</v>
      </c>
      <c r="F253" s="51">
        <v>0.33333333333333331</v>
      </c>
      <c r="G253" s="52">
        <f t="shared" si="25"/>
        <v>4.166666666666663E-2</v>
      </c>
      <c r="H253" s="53">
        <f t="shared" si="26"/>
        <v>43496</v>
      </c>
      <c r="I253" s="53" t="s">
        <v>84</v>
      </c>
      <c r="J253" s="51">
        <v>0.29166666666666669</v>
      </c>
      <c r="K253" s="51">
        <v>0.33333333333333331</v>
      </c>
      <c r="L253" s="52">
        <f t="shared" si="27"/>
        <v>0</v>
      </c>
      <c r="M253" s="54">
        <f t="shared" si="28"/>
        <v>43502</v>
      </c>
      <c r="N253" s="55" t="s">
        <v>85</v>
      </c>
      <c r="O253" s="56">
        <v>0.29166666666666669</v>
      </c>
      <c r="P253" s="56">
        <v>0.33333333333333331</v>
      </c>
      <c r="Q253" s="52">
        <f t="shared" si="29"/>
        <v>4.166666666666663E-2</v>
      </c>
      <c r="R253" s="53">
        <f t="shared" si="30"/>
        <v>43510</v>
      </c>
      <c r="S253" s="53" t="s">
        <v>85</v>
      </c>
      <c r="T253" s="51">
        <v>0.29166666666666669</v>
      </c>
      <c r="U253" s="51">
        <v>0.33333333333333331</v>
      </c>
      <c r="V253" s="52">
        <f t="shared" si="31"/>
        <v>4.166666666666663E-2</v>
      </c>
      <c r="W253" s="57">
        <f t="shared" si="32"/>
        <v>0.12499999999999989</v>
      </c>
    </row>
    <row r="254" spans="3:23" ht="15.75" x14ac:dyDescent="0.25">
      <c r="C254" s="49" t="s">
        <v>379</v>
      </c>
      <c r="D254" s="50">
        <v>43496</v>
      </c>
      <c r="E254" s="51">
        <v>0.29166666666666669</v>
      </c>
      <c r="F254" s="51">
        <v>0.33333333333333331</v>
      </c>
      <c r="G254" s="52">
        <f t="shared" si="25"/>
        <v>4.166666666666663E-2</v>
      </c>
      <c r="H254" s="53">
        <f t="shared" si="26"/>
        <v>43497</v>
      </c>
      <c r="I254" s="53" t="s">
        <v>84</v>
      </c>
      <c r="J254" s="51">
        <v>0.29166666666666669</v>
      </c>
      <c r="K254" s="51">
        <v>0.33333333333333331</v>
      </c>
      <c r="L254" s="52">
        <f t="shared" si="27"/>
        <v>0</v>
      </c>
      <c r="M254" s="54">
        <f t="shared" si="28"/>
        <v>43503</v>
      </c>
      <c r="N254" s="55" t="s">
        <v>85</v>
      </c>
      <c r="O254" s="56">
        <v>0.29166666666666669</v>
      </c>
      <c r="P254" s="56">
        <v>0.33333333333333331</v>
      </c>
      <c r="Q254" s="52">
        <f t="shared" si="29"/>
        <v>4.166666666666663E-2</v>
      </c>
      <c r="R254" s="53">
        <f t="shared" si="30"/>
        <v>43511</v>
      </c>
      <c r="S254" s="53" t="s">
        <v>85</v>
      </c>
      <c r="T254" s="51">
        <v>0.29166666666666669</v>
      </c>
      <c r="U254" s="51">
        <v>0.33333333333333331</v>
      </c>
      <c r="V254" s="52">
        <f t="shared" si="31"/>
        <v>4.166666666666663E-2</v>
      </c>
      <c r="W254" s="57">
        <f t="shared" si="32"/>
        <v>0.12499999999999989</v>
      </c>
    </row>
    <row r="255" spans="3:23" ht="31.5" x14ac:dyDescent="0.25">
      <c r="C255" s="49" t="s">
        <v>380</v>
      </c>
      <c r="D255" s="50">
        <v>43497</v>
      </c>
      <c r="E255" s="51">
        <v>0.29166666666666669</v>
      </c>
      <c r="F255" s="51">
        <v>0.33333333333333331</v>
      </c>
      <c r="G255" s="52">
        <f t="shared" si="25"/>
        <v>4.166666666666663E-2</v>
      </c>
      <c r="H255" s="53">
        <f t="shared" si="26"/>
        <v>43498</v>
      </c>
      <c r="I255" s="53" t="s">
        <v>84</v>
      </c>
      <c r="J255" s="51">
        <v>0.29166666666666669</v>
      </c>
      <c r="K255" s="51">
        <v>0.33333333333333331</v>
      </c>
      <c r="L255" s="52">
        <f t="shared" si="27"/>
        <v>0</v>
      </c>
      <c r="M255" s="54">
        <f t="shared" si="28"/>
        <v>43504</v>
      </c>
      <c r="N255" s="55" t="s">
        <v>85</v>
      </c>
      <c r="O255" s="56">
        <v>0.29166666666666669</v>
      </c>
      <c r="P255" s="56">
        <v>0.33333333333333331</v>
      </c>
      <c r="Q255" s="52">
        <f t="shared" si="29"/>
        <v>4.166666666666663E-2</v>
      </c>
      <c r="R255" s="53">
        <f t="shared" si="30"/>
        <v>43512</v>
      </c>
      <c r="S255" s="53" t="s">
        <v>85</v>
      </c>
      <c r="T255" s="51">
        <v>0.29166666666666669</v>
      </c>
      <c r="U255" s="51">
        <v>0.33333333333333331</v>
      </c>
      <c r="V255" s="52">
        <f t="shared" si="31"/>
        <v>4.166666666666663E-2</v>
      </c>
      <c r="W255" s="57">
        <f t="shared" si="32"/>
        <v>0.12499999999999989</v>
      </c>
    </row>
    <row r="256" spans="3:23" ht="47.25" x14ac:dyDescent="0.25">
      <c r="C256" s="49" t="s">
        <v>381</v>
      </c>
      <c r="D256" s="50">
        <v>43498</v>
      </c>
      <c r="E256" s="51">
        <v>0.29166666666666669</v>
      </c>
      <c r="F256" s="51">
        <v>0.33333333333333331</v>
      </c>
      <c r="G256" s="52">
        <f t="shared" si="25"/>
        <v>4.166666666666663E-2</v>
      </c>
      <c r="H256" s="53">
        <f t="shared" si="26"/>
        <v>43499</v>
      </c>
      <c r="I256" s="53" t="s">
        <v>84</v>
      </c>
      <c r="J256" s="51">
        <v>0.29166666666666669</v>
      </c>
      <c r="K256" s="51">
        <v>0.33333333333333331</v>
      </c>
      <c r="L256" s="52">
        <f t="shared" si="27"/>
        <v>0</v>
      </c>
      <c r="M256" s="54">
        <f t="shared" si="28"/>
        <v>43505</v>
      </c>
      <c r="N256" s="55" t="s">
        <v>85</v>
      </c>
      <c r="O256" s="56">
        <v>0.29166666666666669</v>
      </c>
      <c r="P256" s="56">
        <v>0.33333333333333331</v>
      </c>
      <c r="Q256" s="52">
        <f t="shared" si="29"/>
        <v>4.166666666666663E-2</v>
      </c>
      <c r="R256" s="53">
        <f t="shared" si="30"/>
        <v>43513</v>
      </c>
      <c r="S256" s="53" t="s">
        <v>85</v>
      </c>
      <c r="T256" s="51">
        <v>0.29166666666666669</v>
      </c>
      <c r="U256" s="51">
        <v>0.33333333333333331</v>
      </c>
      <c r="V256" s="52">
        <f t="shared" si="31"/>
        <v>4.166666666666663E-2</v>
      </c>
      <c r="W256" s="57">
        <f t="shared" si="32"/>
        <v>0.12499999999999989</v>
      </c>
    </row>
    <row r="257" spans="3:23" ht="31.5" x14ac:dyDescent="0.25">
      <c r="C257" s="49" t="s">
        <v>382</v>
      </c>
      <c r="D257" s="50">
        <v>43499</v>
      </c>
      <c r="E257" s="51">
        <v>0.29166666666666669</v>
      </c>
      <c r="F257" s="51">
        <v>0.33333333333333331</v>
      </c>
      <c r="G257" s="52">
        <f t="shared" si="25"/>
        <v>4.166666666666663E-2</v>
      </c>
      <c r="H257" s="53">
        <f t="shared" si="26"/>
        <v>43500</v>
      </c>
      <c r="I257" s="53" t="s">
        <v>84</v>
      </c>
      <c r="J257" s="51">
        <v>0.29166666666666669</v>
      </c>
      <c r="K257" s="51">
        <v>0.33333333333333331</v>
      </c>
      <c r="L257" s="52">
        <f t="shared" si="27"/>
        <v>0</v>
      </c>
      <c r="M257" s="54">
        <f t="shared" si="28"/>
        <v>43506</v>
      </c>
      <c r="N257" s="55" t="s">
        <v>85</v>
      </c>
      <c r="O257" s="56">
        <v>0.29166666666666669</v>
      </c>
      <c r="P257" s="56">
        <v>0.33333333333333331</v>
      </c>
      <c r="Q257" s="52">
        <f t="shared" si="29"/>
        <v>4.166666666666663E-2</v>
      </c>
      <c r="R257" s="53">
        <f t="shared" si="30"/>
        <v>43514</v>
      </c>
      <c r="S257" s="53" t="s">
        <v>85</v>
      </c>
      <c r="T257" s="51">
        <v>0.29166666666666669</v>
      </c>
      <c r="U257" s="51">
        <v>0.33333333333333331</v>
      </c>
      <c r="V257" s="52">
        <f t="shared" si="31"/>
        <v>4.166666666666663E-2</v>
      </c>
      <c r="W257" s="57">
        <f t="shared" si="32"/>
        <v>0.12499999999999989</v>
      </c>
    </row>
    <row r="258" spans="3:23" ht="15.75" x14ac:dyDescent="0.25">
      <c r="C258" s="70" t="s">
        <v>425</v>
      </c>
      <c r="D258" s="50">
        <v>43500</v>
      </c>
      <c r="E258" s="51">
        <v>0.29166666666666669</v>
      </c>
      <c r="F258" s="51">
        <v>0.33333333333333331</v>
      </c>
      <c r="G258" s="52">
        <f t="shared" si="25"/>
        <v>4.166666666666663E-2</v>
      </c>
      <c r="H258" s="53">
        <f t="shared" si="26"/>
        <v>43501</v>
      </c>
      <c r="I258" s="53" t="s">
        <v>84</v>
      </c>
      <c r="J258" s="51">
        <v>0.29166666666666669</v>
      </c>
      <c r="K258" s="51">
        <v>0.33333333333333331</v>
      </c>
      <c r="L258" s="52">
        <f t="shared" si="27"/>
        <v>0</v>
      </c>
      <c r="M258" s="54">
        <f t="shared" si="28"/>
        <v>43507</v>
      </c>
      <c r="N258" s="55" t="s">
        <v>85</v>
      </c>
      <c r="O258" s="56">
        <v>0.29166666666666669</v>
      </c>
      <c r="P258" s="56">
        <v>0.33333333333333331</v>
      </c>
      <c r="Q258" s="52">
        <f t="shared" si="29"/>
        <v>4.166666666666663E-2</v>
      </c>
      <c r="R258" s="53">
        <f t="shared" si="30"/>
        <v>43515</v>
      </c>
      <c r="S258" s="53" t="s">
        <v>85</v>
      </c>
      <c r="T258" s="51">
        <v>0.29166666666666669</v>
      </c>
      <c r="U258" s="51">
        <v>0.33333333333333331</v>
      </c>
      <c r="V258" s="52">
        <f t="shared" si="31"/>
        <v>4.166666666666663E-2</v>
      </c>
      <c r="W258" s="57">
        <f t="shared" si="32"/>
        <v>0.12499999999999989</v>
      </c>
    </row>
    <row r="259" spans="3:23" ht="31.5" x14ac:dyDescent="0.25">
      <c r="C259" s="49" t="s">
        <v>391</v>
      </c>
      <c r="D259" s="50">
        <v>43501</v>
      </c>
      <c r="E259" s="51">
        <v>0.29166666666666669</v>
      </c>
      <c r="F259" s="51">
        <v>0.33333333333333331</v>
      </c>
      <c r="G259" s="52">
        <f t="shared" si="25"/>
        <v>4.166666666666663E-2</v>
      </c>
      <c r="H259" s="53">
        <f t="shared" si="26"/>
        <v>43502</v>
      </c>
      <c r="I259" s="53" t="s">
        <v>84</v>
      </c>
      <c r="J259" s="51">
        <v>0.29166666666666669</v>
      </c>
      <c r="K259" s="51">
        <v>0.33333333333333331</v>
      </c>
      <c r="L259" s="52">
        <f t="shared" si="27"/>
        <v>0</v>
      </c>
      <c r="M259" s="54">
        <f t="shared" si="28"/>
        <v>43508</v>
      </c>
      <c r="N259" s="55" t="s">
        <v>85</v>
      </c>
      <c r="O259" s="56">
        <v>0.29166666666666669</v>
      </c>
      <c r="P259" s="56">
        <v>0.33333333333333331</v>
      </c>
      <c r="Q259" s="52">
        <f t="shared" si="29"/>
        <v>4.166666666666663E-2</v>
      </c>
      <c r="R259" s="53">
        <f t="shared" si="30"/>
        <v>43516</v>
      </c>
      <c r="S259" s="53" t="s">
        <v>85</v>
      </c>
      <c r="T259" s="51">
        <v>0.29166666666666669</v>
      </c>
      <c r="U259" s="51">
        <v>0.33333333333333331</v>
      </c>
      <c r="V259" s="52">
        <f t="shared" si="31"/>
        <v>4.166666666666663E-2</v>
      </c>
      <c r="W259" s="57">
        <f t="shared" si="32"/>
        <v>0.12499999999999989</v>
      </c>
    </row>
    <row r="260" spans="3:23" ht="47.25" x14ac:dyDescent="0.25">
      <c r="C260" s="49" t="s">
        <v>392</v>
      </c>
      <c r="D260" s="50">
        <v>43502</v>
      </c>
      <c r="E260" s="51">
        <v>0.29166666666666669</v>
      </c>
      <c r="F260" s="51">
        <v>0.33333333333333331</v>
      </c>
      <c r="G260" s="52">
        <f t="shared" si="25"/>
        <v>4.166666666666663E-2</v>
      </c>
      <c r="H260" s="53">
        <f t="shared" si="26"/>
        <v>43503</v>
      </c>
      <c r="I260" s="53" t="s">
        <v>84</v>
      </c>
      <c r="J260" s="51">
        <v>0.29166666666666669</v>
      </c>
      <c r="K260" s="51">
        <v>0.33333333333333331</v>
      </c>
      <c r="L260" s="52">
        <f t="shared" si="27"/>
        <v>0</v>
      </c>
      <c r="M260" s="54">
        <f t="shared" si="28"/>
        <v>43509</v>
      </c>
      <c r="N260" s="55" t="s">
        <v>85</v>
      </c>
      <c r="O260" s="56">
        <v>0.29166666666666669</v>
      </c>
      <c r="P260" s="56">
        <v>0.33333333333333331</v>
      </c>
      <c r="Q260" s="52">
        <f t="shared" si="29"/>
        <v>4.166666666666663E-2</v>
      </c>
      <c r="R260" s="53">
        <f t="shared" si="30"/>
        <v>43517</v>
      </c>
      <c r="S260" s="53" t="s">
        <v>85</v>
      </c>
      <c r="T260" s="51">
        <v>0.29166666666666669</v>
      </c>
      <c r="U260" s="51">
        <v>0.33333333333333331</v>
      </c>
      <c r="V260" s="52">
        <f t="shared" si="31"/>
        <v>4.166666666666663E-2</v>
      </c>
      <c r="W260" s="57">
        <f t="shared" si="32"/>
        <v>0.12499999999999989</v>
      </c>
    </row>
    <row r="261" spans="3:23" ht="47.25" x14ac:dyDescent="0.25">
      <c r="C261" s="49" t="s">
        <v>393</v>
      </c>
      <c r="D261" s="50">
        <v>43503</v>
      </c>
      <c r="E261" s="51">
        <v>0.29166666666666669</v>
      </c>
      <c r="F261" s="51">
        <v>0.33333333333333331</v>
      </c>
      <c r="G261" s="52">
        <f t="shared" si="25"/>
        <v>4.166666666666663E-2</v>
      </c>
      <c r="H261" s="53">
        <f t="shared" si="26"/>
        <v>43504</v>
      </c>
      <c r="I261" s="53" t="s">
        <v>84</v>
      </c>
      <c r="J261" s="51">
        <v>0.29166666666666669</v>
      </c>
      <c r="K261" s="51">
        <v>0.33333333333333331</v>
      </c>
      <c r="L261" s="52">
        <f t="shared" si="27"/>
        <v>0</v>
      </c>
      <c r="M261" s="54">
        <f t="shared" si="28"/>
        <v>43510</v>
      </c>
      <c r="N261" s="55" t="s">
        <v>85</v>
      </c>
      <c r="O261" s="56">
        <v>0.29166666666666669</v>
      </c>
      <c r="P261" s="56">
        <v>0.33333333333333331</v>
      </c>
      <c r="Q261" s="52">
        <f t="shared" si="29"/>
        <v>4.166666666666663E-2</v>
      </c>
      <c r="R261" s="53">
        <f t="shared" si="30"/>
        <v>43518</v>
      </c>
      <c r="S261" s="53" t="s">
        <v>85</v>
      </c>
      <c r="T261" s="51">
        <v>0.29166666666666669</v>
      </c>
      <c r="U261" s="51">
        <v>0.33333333333333331</v>
      </c>
      <c r="V261" s="52">
        <f t="shared" si="31"/>
        <v>4.166666666666663E-2</v>
      </c>
      <c r="W261" s="57">
        <f t="shared" si="32"/>
        <v>0.12499999999999989</v>
      </c>
    </row>
    <row r="262" spans="3:23" ht="63" x14ac:dyDescent="0.25">
      <c r="C262" s="49" t="s">
        <v>394</v>
      </c>
      <c r="D262" s="50">
        <v>43504</v>
      </c>
      <c r="E262" s="51">
        <v>0.29166666666666669</v>
      </c>
      <c r="F262" s="51">
        <v>0.33333333333333331</v>
      </c>
      <c r="G262" s="52">
        <f t="shared" si="25"/>
        <v>4.166666666666663E-2</v>
      </c>
      <c r="H262" s="53">
        <f t="shared" si="26"/>
        <v>43505</v>
      </c>
      <c r="I262" s="53" t="s">
        <v>84</v>
      </c>
      <c r="J262" s="51">
        <v>0.29166666666666669</v>
      </c>
      <c r="K262" s="51">
        <v>0.33333333333333331</v>
      </c>
      <c r="L262" s="52">
        <f t="shared" si="27"/>
        <v>0</v>
      </c>
      <c r="M262" s="54">
        <f t="shared" si="28"/>
        <v>43511</v>
      </c>
      <c r="N262" s="55" t="s">
        <v>85</v>
      </c>
      <c r="O262" s="56">
        <v>0.29166666666666669</v>
      </c>
      <c r="P262" s="56">
        <v>0.33333333333333331</v>
      </c>
      <c r="Q262" s="52">
        <f t="shared" si="29"/>
        <v>4.166666666666663E-2</v>
      </c>
      <c r="R262" s="53">
        <f t="shared" si="30"/>
        <v>43519</v>
      </c>
      <c r="S262" s="53" t="s">
        <v>85</v>
      </c>
      <c r="T262" s="51">
        <v>0.29166666666666669</v>
      </c>
      <c r="U262" s="51">
        <v>0.33333333333333331</v>
      </c>
      <c r="V262" s="52">
        <f t="shared" si="31"/>
        <v>4.166666666666663E-2</v>
      </c>
      <c r="W262" s="57">
        <f t="shared" si="32"/>
        <v>0.12499999999999989</v>
      </c>
    </row>
    <row r="263" spans="3:23" ht="31.5" x14ac:dyDescent="0.25">
      <c r="C263" s="49" t="s">
        <v>395</v>
      </c>
      <c r="D263" s="50">
        <v>43505</v>
      </c>
      <c r="E263" s="51">
        <v>0.29166666666666669</v>
      </c>
      <c r="F263" s="51">
        <v>0.33333333333333331</v>
      </c>
      <c r="G263" s="52">
        <f t="shared" si="25"/>
        <v>4.166666666666663E-2</v>
      </c>
      <c r="H263" s="53">
        <f t="shared" si="26"/>
        <v>43506</v>
      </c>
      <c r="I263" s="53" t="s">
        <v>84</v>
      </c>
      <c r="J263" s="51">
        <v>0.29166666666666669</v>
      </c>
      <c r="K263" s="51">
        <v>0.33333333333333331</v>
      </c>
      <c r="L263" s="52">
        <f t="shared" si="27"/>
        <v>0</v>
      </c>
      <c r="M263" s="54">
        <f t="shared" si="28"/>
        <v>43512</v>
      </c>
      <c r="N263" s="55" t="s">
        <v>85</v>
      </c>
      <c r="O263" s="56">
        <v>0.29166666666666669</v>
      </c>
      <c r="P263" s="56">
        <v>0.33333333333333331</v>
      </c>
      <c r="Q263" s="52">
        <f t="shared" si="29"/>
        <v>4.166666666666663E-2</v>
      </c>
      <c r="R263" s="53">
        <f t="shared" si="30"/>
        <v>43520</v>
      </c>
      <c r="S263" s="53" t="s">
        <v>85</v>
      </c>
      <c r="T263" s="51">
        <v>0.29166666666666669</v>
      </c>
      <c r="U263" s="51">
        <v>0.33333333333333331</v>
      </c>
      <c r="V263" s="52">
        <f t="shared" si="31"/>
        <v>4.166666666666663E-2</v>
      </c>
      <c r="W263" s="57">
        <f t="shared" si="32"/>
        <v>0.12499999999999989</v>
      </c>
    </row>
    <row r="264" spans="3:23" ht="63" x14ac:dyDescent="0.25">
      <c r="C264" s="49" t="s">
        <v>396</v>
      </c>
      <c r="D264" s="50">
        <v>43506</v>
      </c>
      <c r="E264" s="51">
        <v>0.29166666666666669</v>
      </c>
      <c r="F264" s="51">
        <v>0.33333333333333331</v>
      </c>
      <c r="G264" s="52">
        <f t="shared" ref="G264:G327" si="33">F264-E264</f>
        <v>4.166666666666663E-2</v>
      </c>
      <c r="H264" s="53">
        <f t="shared" ref="H264:H327" si="34">IF(D264="","",D264+DAY(1))</f>
        <v>43507</v>
      </c>
      <c r="I264" s="53" t="s">
        <v>84</v>
      </c>
      <c r="J264" s="51">
        <v>0.29166666666666669</v>
      </c>
      <c r="K264" s="51">
        <v>0.33333333333333331</v>
      </c>
      <c r="L264" s="52">
        <f t="shared" ref="L264:L327" si="35">IF(I264="sim",K264-J264,0)</f>
        <v>0</v>
      </c>
      <c r="M264" s="54">
        <f t="shared" ref="M264:M327" si="36">IF(D264="","",D264+DAY(7))</f>
        <v>43513</v>
      </c>
      <c r="N264" s="55" t="s">
        <v>85</v>
      </c>
      <c r="O264" s="56">
        <v>0.29166666666666669</v>
      </c>
      <c r="P264" s="56">
        <v>0.33333333333333331</v>
      </c>
      <c r="Q264" s="52">
        <f t="shared" ref="Q264:Q327" si="37">IF(N264="sim",P264-O264,0)</f>
        <v>4.166666666666663E-2</v>
      </c>
      <c r="R264" s="53">
        <f t="shared" ref="R264:R327" si="38">IF(D264="","",D264+DAY(15))</f>
        <v>43521</v>
      </c>
      <c r="S264" s="53" t="s">
        <v>85</v>
      </c>
      <c r="T264" s="51">
        <v>0.29166666666666669</v>
      </c>
      <c r="U264" s="51">
        <v>0.33333333333333331</v>
      </c>
      <c r="V264" s="52">
        <f t="shared" ref="V264:V327" si="39">IF(S264="sim",U264-T264,0)</f>
        <v>4.166666666666663E-2</v>
      </c>
      <c r="W264" s="57">
        <f t="shared" ref="W264:W327" si="40">G264+L264+Q264+V264</f>
        <v>0.12499999999999989</v>
      </c>
    </row>
    <row r="265" spans="3:23" ht="15.75" x14ac:dyDescent="0.25">
      <c r="C265" s="49" t="s">
        <v>397</v>
      </c>
      <c r="D265" s="50">
        <v>43507</v>
      </c>
      <c r="E265" s="51">
        <v>0.29166666666666669</v>
      </c>
      <c r="F265" s="51">
        <v>0.33333333333333331</v>
      </c>
      <c r="G265" s="52">
        <f t="shared" si="33"/>
        <v>4.166666666666663E-2</v>
      </c>
      <c r="H265" s="53">
        <f t="shared" si="34"/>
        <v>43508</v>
      </c>
      <c r="I265" s="53" t="s">
        <v>84</v>
      </c>
      <c r="J265" s="51">
        <v>0.29166666666666669</v>
      </c>
      <c r="K265" s="51">
        <v>0.33333333333333331</v>
      </c>
      <c r="L265" s="52">
        <f t="shared" si="35"/>
        <v>0</v>
      </c>
      <c r="M265" s="54">
        <f t="shared" si="36"/>
        <v>43514</v>
      </c>
      <c r="N265" s="55" t="s">
        <v>85</v>
      </c>
      <c r="O265" s="56">
        <v>0.29166666666666669</v>
      </c>
      <c r="P265" s="56">
        <v>0.33333333333333331</v>
      </c>
      <c r="Q265" s="52">
        <f t="shared" si="37"/>
        <v>4.166666666666663E-2</v>
      </c>
      <c r="R265" s="53">
        <f t="shared" si="38"/>
        <v>43522</v>
      </c>
      <c r="S265" s="53" t="s">
        <v>85</v>
      </c>
      <c r="T265" s="51">
        <v>0.29166666666666669</v>
      </c>
      <c r="U265" s="51">
        <v>0.33333333333333331</v>
      </c>
      <c r="V265" s="52">
        <f t="shared" si="39"/>
        <v>4.166666666666663E-2</v>
      </c>
      <c r="W265" s="57">
        <f t="shared" si="40"/>
        <v>0.12499999999999989</v>
      </c>
    </row>
    <row r="266" spans="3:23" ht="31.5" x14ac:dyDescent="0.25">
      <c r="C266" s="49" t="s">
        <v>398</v>
      </c>
      <c r="D266" s="50">
        <v>43508</v>
      </c>
      <c r="E266" s="51">
        <v>0.29166666666666669</v>
      </c>
      <c r="F266" s="51">
        <v>0.33333333333333331</v>
      </c>
      <c r="G266" s="52">
        <f t="shared" si="33"/>
        <v>4.166666666666663E-2</v>
      </c>
      <c r="H266" s="53">
        <f t="shared" si="34"/>
        <v>43509</v>
      </c>
      <c r="I266" s="53" t="s">
        <v>84</v>
      </c>
      <c r="J266" s="51">
        <v>0.29166666666666669</v>
      </c>
      <c r="K266" s="51">
        <v>0.33333333333333331</v>
      </c>
      <c r="L266" s="52">
        <f t="shared" si="35"/>
        <v>0</v>
      </c>
      <c r="M266" s="54">
        <f t="shared" si="36"/>
        <v>43515</v>
      </c>
      <c r="N266" s="55" t="s">
        <v>85</v>
      </c>
      <c r="O266" s="56">
        <v>0.29166666666666669</v>
      </c>
      <c r="P266" s="56">
        <v>0.33333333333333331</v>
      </c>
      <c r="Q266" s="52">
        <f t="shared" si="37"/>
        <v>4.166666666666663E-2</v>
      </c>
      <c r="R266" s="53">
        <f t="shared" si="38"/>
        <v>43523</v>
      </c>
      <c r="S266" s="53" t="s">
        <v>85</v>
      </c>
      <c r="T266" s="51">
        <v>0.29166666666666669</v>
      </c>
      <c r="U266" s="51">
        <v>0.33333333333333331</v>
      </c>
      <c r="V266" s="52">
        <f t="shared" si="39"/>
        <v>4.166666666666663E-2</v>
      </c>
      <c r="W266" s="57">
        <f t="shared" si="40"/>
        <v>0.12499999999999989</v>
      </c>
    </row>
    <row r="267" spans="3:23" ht="15.75" x14ac:dyDescent="0.25">
      <c r="C267" s="49" t="s">
        <v>399</v>
      </c>
      <c r="D267" s="50">
        <v>43509</v>
      </c>
      <c r="E267" s="51">
        <v>0.29166666666666669</v>
      </c>
      <c r="F267" s="51">
        <v>0.33333333333333331</v>
      </c>
      <c r="G267" s="52">
        <f t="shared" si="33"/>
        <v>4.166666666666663E-2</v>
      </c>
      <c r="H267" s="53">
        <f t="shared" si="34"/>
        <v>43510</v>
      </c>
      <c r="I267" s="53" t="s">
        <v>84</v>
      </c>
      <c r="J267" s="51">
        <v>0.29166666666666669</v>
      </c>
      <c r="K267" s="51">
        <v>0.33333333333333331</v>
      </c>
      <c r="L267" s="52">
        <f t="shared" si="35"/>
        <v>0</v>
      </c>
      <c r="M267" s="54">
        <f t="shared" si="36"/>
        <v>43516</v>
      </c>
      <c r="N267" s="55" t="s">
        <v>85</v>
      </c>
      <c r="O267" s="56">
        <v>0.29166666666666669</v>
      </c>
      <c r="P267" s="56">
        <v>0.33333333333333331</v>
      </c>
      <c r="Q267" s="52">
        <f t="shared" si="37"/>
        <v>4.166666666666663E-2</v>
      </c>
      <c r="R267" s="53">
        <f t="shared" si="38"/>
        <v>43524</v>
      </c>
      <c r="S267" s="53" t="s">
        <v>85</v>
      </c>
      <c r="T267" s="51">
        <v>0.29166666666666669</v>
      </c>
      <c r="U267" s="51">
        <v>0.33333333333333331</v>
      </c>
      <c r="V267" s="52">
        <f t="shared" si="39"/>
        <v>4.166666666666663E-2</v>
      </c>
      <c r="W267" s="57">
        <f t="shared" si="40"/>
        <v>0.12499999999999989</v>
      </c>
    </row>
    <row r="268" spans="3:23" ht="15.75" x14ac:dyDescent="0.25">
      <c r="C268" s="49" t="s">
        <v>400</v>
      </c>
      <c r="D268" s="50">
        <v>43510</v>
      </c>
      <c r="E268" s="51">
        <v>0.29166666666666669</v>
      </c>
      <c r="F268" s="51">
        <v>0.33333333333333331</v>
      </c>
      <c r="G268" s="52">
        <f t="shared" si="33"/>
        <v>4.166666666666663E-2</v>
      </c>
      <c r="H268" s="53">
        <f t="shared" si="34"/>
        <v>43511</v>
      </c>
      <c r="I268" s="53" t="s">
        <v>84</v>
      </c>
      <c r="J268" s="51">
        <v>0.29166666666666669</v>
      </c>
      <c r="K268" s="51">
        <v>0.33333333333333331</v>
      </c>
      <c r="L268" s="52">
        <f t="shared" si="35"/>
        <v>0</v>
      </c>
      <c r="M268" s="54">
        <f t="shared" si="36"/>
        <v>43517</v>
      </c>
      <c r="N268" s="55" t="s">
        <v>85</v>
      </c>
      <c r="O268" s="56">
        <v>0.29166666666666669</v>
      </c>
      <c r="P268" s="56">
        <v>0.33333333333333331</v>
      </c>
      <c r="Q268" s="52">
        <f t="shared" si="37"/>
        <v>4.166666666666663E-2</v>
      </c>
      <c r="R268" s="53">
        <f t="shared" si="38"/>
        <v>43525</v>
      </c>
      <c r="S268" s="53" t="s">
        <v>85</v>
      </c>
      <c r="T268" s="51">
        <v>0.29166666666666669</v>
      </c>
      <c r="U268" s="51">
        <v>0.33333333333333331</v>
      </c>
      <c r="V268" s="52">
        <f t="shared" si="39"/>
        <v>4.166666666666663E-2</v>
      </c>
      <c r="W268" s="57">
        <f t="shared" si="40"/>
        <v>0.12499999999999989</v>
      </c>
    </row>
    <row r="269" spans="3:23" ht="15.75" x14ac:dyDescent="0.25">
      <c r="C269" s="49" t="s">
        <v>401</v>
      </c>
      <c r="D269" s="50">
        <v>43511</v>
      </c>
      <c r="E269" s="51">
        <v>0.29166666666666669</v>
      </c>
      <c r="F269" s="51">
        <v>0.33333333333333331</v>
      </c>
      <c r="G269" s="52">
        <f t="shared" si="33"/>
        <v>4.166666666666663E-2</v>
      </c>
      <c r="H269" s="53">
        <f t="shared" si="34"/>
        <v>43512</v>
      </c>
      <c r="I269" s="53" t="s">
        <v>84</v>
      </c>
      <c r="J269" s="51">
        <v>0.29166666666666669</v>
      </c>
      <c r="K269" s="51">
        <v>0.33333333333333331</v>
      </c>
      <c r="L269" s="52">
        <f t="shared" si="35"/>
        <v>0</v>
      </c>
      <c r="M269" s="54">
        <f t="shared" si="36"/>
        <v>43518</v>
      </c>
      <c r="N269" s="55" t="s">
        <v>85</v>
      </c>
      <c r="O269" s="56">
        <v>0.29166666666666669</v>
      </c>
      <c r="P269" s="56">
        <v>0.33333333333333331</v>
      </c>
      <c r="Q269" s="52">
        <f t="shared" si="37"/>
        <v>4.166666666666663E-2</v>
      </c>
      <c r="R269" s="53">
        <f t="shared" si="38"/>
        <v>43526</v>
      </c>
      <c r="S269" s="53" t="s">
        <v>85</v>
      </c>
      <c r="T269" s="51">
        <v>0.29166666666666669</v>
      </c>
      <c r="U269" s="51">
        <v>0.33333333333333331</v>
      </c>
      <c r="V269" s="52">
        <f t="shared" si="39"/>
        <v>4.166666666666663E-2</v>
      </c>
      <c r="W269" s="57">
        <f t="shared" si="40"/>
        <v>0.12499999999999989</v>
      </c>
    </row>
    <row r="270" spans="3:23" ht="31.5" x14ac:dyDescent="0.25">
      <c r="C270" s="49" t="s">
        <v>402</v>
      </c>
      <c r="D270" s="50">
        <v>43512</v>
      </c>
      <c r="E270" s="51">
        <v>0.29166666666666669</v>
      </c>
      <c r="F270" s="51">
        <v>0.33333333333333331</v>
      </c>
      <c r="G270" s="52">
        <f t="shared" si="33"/>
        <v>4.166666666666663E-2</v>
      </c>
      <c r="H270" s="53">
        <f t="shared" si="34"/>
        <v>43513</v>
      </c>
      <c r="I270" s="53" t="s">
        <v>84</v>
      </c>
      <c r="J270" s="51">
        <v>0.29166666666666669</v>
      </c>
      <c r="K270" s="51">
        <v>0.33333333333333331</v>
      </c>
      <c r="L270" s="52">
        <f t="shared" si="35"/>
        <v>0</v>
      </c>
      <c r="M270" s="54">
        <f t="shared" si="36"/>
        <v>43519</v>
      </c>
      <c r="N270" s="55" t="s">
        <v>85</v>
      </c>
      <c r="O270" s="56">
        <v>0.29166666666666669</v>
      </c>
      <c r="P270" s="56">
        <v>0.33333333333333331</v>
      </c>
      <c r="Q270" s="52">
        <f t="shared" si="37"/>
        <v>4.166666666666663E-2</v>
      </c>
      <c r="R270" s="53">
        <f t="shared" si="38"/>
        <v>43527</v>
      </c>
      <c r="S270" s="53" t="s">
        <v>85</v>
      </c>
      <c r="T270" s="51">
        <v>0.29166666666666669</v>
      </c>
      <c r="U270" s="51">
        <v>0.33333333333333331</v>
      </c>
      <c r="V270" s="52">
        <f t="shared" si="39"/>
        <v>4.166666666666663E-2</v>
      </c>
      <c r="W270" s="57">
        <f t="shared" si="40"/>
        <v>0.12499999999999989</v>
      </c>
    </row>
    <row r="271" spans="3:23" ht="31.5" x14ac:dyDescent="0.25">
      <c r="C271" s="49" t="s">
        <v>403</v>
      </c>
      <c r="D271" s="50">
        <v>43513</v>
      </c>
      <c r="E271" s="51">
        <v>0.29166666666666669</v>
      </c>
      <c r="F271" s="51">
        <v>0.33333333333333331</v>
      </c>
      <c r="G271" s="52">
        <f t="shared" si="33"/>
        <v>4.166666666666663E-2</v>
      </c>
      <c r="H271" s="53">
        <f t="shared" si="34"/>
        <v>43514</v>
      </c>
      <c r="I271" s="53" t="s">
        <v>84</v>
      </c>
      <c r="J271" s="51">
        <v>0.29166666666666669</v>
      </c>
      <c r="K271" s="51">
        <v>0.33333333333333331</v>
      </c>
      <c r="L271" s="52">
        <f t="shared" si="35"/>
        <v>0</v>
      </c>
      <c r="M271" s="54">
        <f t="shared" si="36"/>
        <v>43520</v>
      </c>
      <c r="N271" s="55" t="s">
        <v>85</v>
      </c>
      <c r="O271" s="56">
        <v>0.29166666666666669</v>
      </c>
      <c r="P271" s="56">
        <v>0.33333333333333331</v>
      </c>
      <c r="Q271" s="52">
        <f t="shared" si="37"/>
        <v>4.166666666666663E-2</v>
      </c>
      <c r="R271" s="53">
        <f t="shared" si="38"/>
        <v>43528</v>
      </c>
      <c r="S271" s="53" t="s">
        <v>85</v>
      </c>
      <c r="T271" s="51">
        <v>0.29166666666666669</v>
      </c>
      <c r="U271" s="51">
        <v>0.33333333333333331</v>
      </c>
      <c r="V271" s="52">
        <f t="shared" si="39"/>
        <v>4.166666666666663E-2</v>
      </c>
      <c r="W271" s="57">
        <f t="shared" si="40"/>
        <v>0.12499999999999989</v>
      </c>
    </row>
    <row r="272" spans="3:23" ht="31.5" x14ac:dyDescent="0.25">
      <c r="C272" s="49" t="s">
        <v>404</v>
      </c>
      <c r="D272" s="50">
        <v>43514</v>
      </c>
      <c r="E272" s="51">
        <v>0.29166666666666669</v>
      </c>
      <c r="F272" s="51">
        <v>0.33333333333333331</v>
      </c>
      <c r="G272" s="52">
        <f t="shared" si="33"/>
        <v>4.166666666666663E-2</v>
      </c>
      <c r="H272" s="53">
        <f t="shared" si="34"/>
        <v>43515</v>
      </c>
      <c r="I272" s="53" t="s">
        <v>84</v>
      </c>
      <c r="J272" s="51">
        <v>0.29166666666666669</v>
      </c>
      <c r="K272" s="51">
        <v>0.33333333333333331</v>
      </c>
      <c r="L272" s="52">
        <f t="shared" si="35"/>
        <v>0</v>
      </c>
      <c r="M272" s="54">
        <f t="shared" si="36"/>
        <v>43521</v>
      </c>
      <c r="N272" s="55" t="s">
        <v>85</v>
      </c>
      <c r="O272" s="56">
        <v>0.29166666666666669</v>
      </c>
      <c r="P272" s="56">
        <v>0.33333333333333331</v>
      </c>
      <c r="Q272" s="52">
        <f t="shared" si="37"/>
        <v>4.166666666666663E-2</v>
      </c>
      <c r="R272" s="53">
        <f t="shared" si="38"/>
        <v>43529</v>
      </c>
      <c r="S272" s="53" t="s">
        <v>85</v>
      </c>
      <c r="T272" s="51">
        <v>0.29166666666666669</v>
      </c>
      <c r="U272" s="51">
        <v>0.33333333333333331</v>
      </c>
      <c r="V272" s="52">
        <f t="shared" si="39"/>
        <v>4.166666666666663E-2</v>
      </c>
      <c r="W272" s="57">
        <f t="shared" si="40"/>
        <v>0.12499999999999989</v>
      </c>
    </row>
    <row r="273" spans="3:23" ht="15.75" x14ac:dyDescent="0.25">
      <c r="C273" s="49" t="s">
        <v>426</v>
      </c>
      <c r="D273" s="50">
        <v>43515</v>
      </c>
      <c r="E273" s="51">
        <v>0.29166666666666669</v>
      </c>
      <c r="F273" s="51">
        <v>0.33333333333333331</v>
      </c>
      <c r="G273" s="52">
        <f t="shared" si="33"/>
        <v>4.166666666666663E-2</v>
      </c>
      <c r="H273" s="53">
        <f t="shared" si="34"/>
        <v>43516</v>
      </c>
      <c r="I273" s="53" t="s">
        <v>84</v>
      </c>
      <c r="J273" s="51">
        <v>0.29166666666666669</v>
      </c>
      <c r="K273" s="51">
        <v>0.33333333333333331</v>
      </c>
      <c r="L273" s="52">
        <f t="shared" si="35"/>
        <v>0</v>
      </c>
      <c r="M273" s="54">
        <f t="shared" si="36"/>
        <v>43522</v>
      </c>
      <c r="N273" s="55" t="s">
        <v>85</v>
      </c>
      <c r="O273" s="56">
        <v>0.29166666666666669</v>
      </c>
      <c r="P273" s="56">
        <v>0.33333333333333331</v>
      </c>
      <c r="Q273" s="52">
        <f t="shared" si="37"/>
        <v>4.166666666666663E-2</v>
      </c>
      <c r="R273" s="53">
        <f t="shared" si="38"/>
        <v>43530</v>
      </c>
      <c r="S273" s="53" t="s">
        <v>85</v>
      </c>
      <c r="T273" s="51">
        <v>0.29166666666666669</v>
      </c>
      <c r="U273" s="51">
        <v>0.33333333333333331</v>
      </c>
      <c r="V273" s="52">
        <f t="shared" si="39"/>
        <v>4.166666666666663E-2</v>
      </c>
      <c r="W273" s="57">
        <f t="shared" si="40"/>
        <v>0.12499999999999989</v>
      </c>
    </row>
    <row r="274" spans="3:23" ht="15.75" x14ac:dyDescent="0.25">
      <c r="C274" s="49" t="s">
        <v>427</v>
      </c>
      <c r="D274" s="50">
        <v>43516</v>
      </c>
      <c r="E274" s="51">
        <v>0.29166666666666669</v>
      </c>
      <c r="F274" s="51">
        <v>0.33333333333333331</v>
      </c>
      <c r="G274" s="52">
        <f t="shared" si="33"/>
        <v>4.166666666666663E-2</v>
      </c>
      <c r="H274" s="53">
        <f t="shared" si="34"/>
        <v>43517</v>
      </c>
      <c r="I274" s="53" t="s">
        <v>84</v>
      </c>
      <c r="J274" s="51">
        <v>0.29166666666666669</v>
      </c>
      <c r="K274" s="51">
        <v>0.33333333333333331</v>
      </c>
      <c r="L274" s="52">
        <f t="shared" si="35"/>
        <v>0</v>
      </c>
      <c r="M274" s="54">
        <f t="shared" si="36"/>
        <v>43523</v>
      </c>
      <c r="N274" s="55" t="s">
        <v>85</v>
      </c>
      <c r="O274" s="56">
        <v>0.29166666666666669</v>
      </c>
      <c r="P274" s="56">
        <v>0.33333333333333331</v>
      </c>
      <c r="Q274" s="52">
        <f t="shared" si="37"/>
        <v>4.166666666666663E-2</v>
      </c>
      <c r="R274" s="53">
        <f t="shared" si="38"/>
        <v>43531</v>
      </c>
      <c r="S274" s="53" t="s">
        <v>85</v>
      </c>
      <c r="T274" s="51">
        <v>0.29166666666666669</v>
      </c>
      <c r="U274" s="51">
        <v>0.33333333333333331</v>
      </c>
      <c r="V274" s="52">
        <f t="shared" si="39"/>
        <v>4.166666666666663E-2</v>
      </c>
      <c r="W274" s="57">
        <f t="shared" si="40"/>
        <v>0.12499999999999989</v>
      </c>
    </row>
    <row r="275" spans="3:23" ht="63" x14ac:dyDescent="0.25">
      <c r="C275" s="49" t="s">
        <v>428</v>
      </c>
      <c r="D275" s="50">
        <v>43517</v>
      </c>
      <c r="E275" s="51">
        <v>0.29166666666666669</v>
      </c>
      <c r="F275" s="51">
        <v>0.33333333333333331</v>
      </c>
      <c r="G275" s="52">
        <f t="shared" si="33"/>
        <v>4.166666666666663E-2</v>
      </c>
      <c r="H275" s="53">
        <f t="shared" si="34"/>
        <v>43518</v>
      </c>
      <c r="I275" s="53" t="s">
        <v>84</v>
      </c>
      <c r="J275" s="51">
        <v>0.29166666666666669</v>
      </c>
      <c r="K275" s="51">
        <v>0.33333333333333331</v>
      </c>
      <c r="L275" s="52">
        <f t="shared" si="35"/>
        <v>0</v>
      </c>
      <c r="M275" s="54">
        <f t="shared" si="36"/>
        <v>43524</v>
      </c>
      <c r="N275" s="55" t="s">
        <v>85</v>
      </c>
      <c r="O275" s="56">
        <v>0.29166666666666669</v>
      </c>
      <c r="P275" s="56">
        <v>0.33333333333333331</v>
      </c>
      <c r="Q275" s="52">
        <f t="shared" si="37"/>
        <v>4.166666666666663E-2</v>
      </c>
      <c r="R275" s="53">
        <f t="shared" si="38"/>
        <v>43532</v>
      </c>
      <c r="S275" s="53" t="s">
        <v>85</v>
      </c>
      <c r="T275" s="51">
        <v>0.29166666666666669</v>
      </c>
      <c r="U275" s="51">
        <v>0.33333333333333331</v>
      </c>
      <c r="V275" s="52">
        <f t="shared" si="39"/>
        <v>4.166666666666663E-2</v>
      </c>
      <c r="W275" s="57">
        <f t="shared" si="40"/>
        <v>0.12499999999999989</v>
      </c>
    </row>
    <row r="276" spans="3:23" ht="15.75" x14ac:dyDescent="0.25">
      <c r="C276" s="49" t="s">
        <v>429</v>
      </c>
      <c r="D276" s="50">
        <v>43518</v>
      </c>
      <c r="E276" s="51">
        <v>0.29166666666666669</v>
      </c>
      <c r="F276" s="51">
        <v>0.33333333333333331</v>
      </c>
      <c r="G276" s="52">
        <f t="shared" si="33"/>
        <v>4.166666666666663E-2</v>
      </c>
      <c r="H276" s="53">
        <f t="shared" si="34"/>
        <v>43519</v>
      </c>
      <c r="I276" s="53" t="s">
        <v>84</v>
      </c>
      <c r="J276" s="51">
        <v>0.29166666666666669</v>
      </c>
      <c r="K276" s="51">
        <v>0.33333333333333331</v>
      </c>
      <c r="L276" s="52">
        <f t="shared" si="35"/>
        <v>0</v>
      </c>
      <c r="M276" s="54">
        <f t="shared" si="36"/>
        <v>43525</v>
      </c>
      <c r="N276" s="55" t="s">
        <v>85</v>
      </c>
      <c r="O276" s="56">
        <v>0.29166666666666669</v>
      </c>
      <c r="P276" s="56">
        <v>0.33333333333333331</v>
      </c>
      <c r="Q276" s="52">
        <f t="shared" si="37"/>
        <v>4.166666666666663E-2</v>
      </c>
      <c r="R276" s="53">
        <f t="shared" si="38"/>
        <v>43533</v>
      </c>
      <c r="S276" s="53" t="s">
        <v>85</v>
      </c>
      <c r="T276" s="51">
        <v>0.29166666666666669</v>
      </c>
      <c r="U276" s="51">
        <v>0.33333333333333331</v>
      </c>
      <c r="V276" s="52">
        <f t="shared" si="39"/>
        <v>4.166666666666663E-2</v>
      </c>
      <c r="W276" s="57">
        <f t="shared" si="40"/>
        <v>0.12499999999999989</v>
      </c>
    </row>
    <row r="277" spans="3:23" ht="15.75" x14ac:dyDescent="0.25">
      <c r="C277" s="49" t="s">
        <v>430</v>
      </c>
      <c r="D277" s="50">
        <v>43519</v>
      </c>
      <c r="E277" s="51">
        <v>0.29166666666666669</v>
      </c>
      <c r="F277" s="51">
        <v>0.33333333333333331</v>
      </c>
      <c r="G277" s="52">
        <f t="shared" si="33"/>
        <v>4.166666666666663E-2</v>
      </c>
      <c r="H277" s="53">
        <f t="shared" si="34"/>
        <v>43520</v>
      </c>
      <c r="I277" s="53" t="s">
        <v>84</v>
      </c>
      <c r="J277" s="51">
        <v>0.29166666666666669</v>
      </c>
      <c r="K277" s="51">
        <v>0.33333333333333331</v>
      </c>
      <c r="L277" s="52">
        <f t="shared" si="35"/>
        <v>0</v>
      </c>
      <c r="M277" s="54">
        <f t="shared" si="36"/>
        <v>43526</v>
      </c>
      <c r="N277" s="55" t="s">
        <v>85</v>
      </c>
      <c r="O277" s="56">
        <v>0.29166666666666669</v>
      </c>
      <c r="P277" s="56">
        <v>0.33333333333333331</v>
      </c>
      <c r="Q277" s="52">
        <f t="shared" si="37"/>
        <v>4.166666666666663E-2</v>
      </c>
      <c r="R277" s="53">
        <f t="shared" si="38"/>
        <v>43534</v>
      </c>
      <c r="S277" s="53" t="s">
        <v>85</v>
      </c>
      <c r="T277" s="51">
        <v>0.29166666666666669</v>
      </c>
      <c r="U277" s="51">
        <v>0.33333333333333331</v>
      </c>
      <c r="V277" s="52">
        <f t="shared" si="39"/>
        <v>4.166666666666663E-2</v>
      </c>
      <c r="W277" s="57">
        <f t="shared" si="40"/>
        <v>0.12499999999999989</v>
      </c>
    </row>
    <row r="278" spans="3:23" ht="47.25" x14ac:dyDescent="0.25">
      <c r="C278" s="49" t="s">
        <v>431</v>
      </c>
      <c r="D278" s="50">
        <v>43520</v>
      </c>
      <c r="E278" s="51">
        <v>0.29166666666666669</v>
      </c>
      <c r="F278" s="51">
        <v>0.33333333333333331</v>
      </c>
      <c r="G278" s="52">
        <f t="shared" si="33"/>
        <v>4.166666666666663E-2</v>
      </c>
      <c r="H278" s="53">
        <f t="shared" si="34"/>
        <v>43521</v>
      </c>
      <c r="I278" s="53" t="s">
        <v>84</v>
      </c>
      <c r="J278" s="51">
        <v>0.29166666666666669</v>
      </c>
      <c r="K278" s="51">
        <v>0.33333333333333331</v>
      </c>
      <c r="L278" s="52">
        <f t="shared" si="35"/>
        <v>0</v>
      </c>
      <c r="M278" s="54">
        <f t="shared" si="36"/>
        <v>43527</v>
      </c>
      <c r="N278" s="55" t="s">
        <v>85</v>
      </c>
      <c r="O278" s="56">
        <v>0.29166666666666669</v>
      </c>
      <c r="P278" s="56">
        <v>0.33333333333333331</v>
      </c>
      <c r="Q278" s="52">
        <f t="shared" si="37"/>
        <v>4.166666666666663E-2</v>
      </c>
      <c r="R278" s="53">
        <f t="shared" si="38"/>
        <v>43535</v>
      </c>
      <c r="S278" s="53" t="s">
        <v>85</v>
      </c>
      <c r="T278" s="51">
        <v>0.29166666666666669</v>
      </c>
      <c r="U278" s="51">
        <v>0.33333333333333331</v>
      </c>
      <c r="V278" s="52">
        <f t="shared" si="39"/>
        <v>4.166666666666663E-2</v>
      </c>
      <c r="W278" s="57">
        <f t="shared" si="40"/>
        <v>0.12499999999999989</v>
      </c>
    </row>
    <row r="279" spans="3:23" ht="78.75" x14ac:dyDescent="0.25">
      <c r="C279" s="49" t="s">
        <v>432</v>
      </c>
      <c r="D279" s="50">
        <v>43521</v>
      </c>
      <c r="E279" s="51">
        <v>0.29166666666666669</v>
      </c>
      <c r="F279" s="51">
        <v>0.33333333333333331</v>
      </c>
      <c r="G279" s="52">
        <f t="shared" si="33"/>
        <v>4.166666666666663E-2</v>
      </c>
      <c r="H279" s="53">
        <f t="shared" si="34"/>
        <v>43522</v>
      </c>
      <c r="I279" s="53" t="s">
        <v>84</v>
      </c>
      <c r="J279" s="51">
        <v>0.29166666666666669</v>
      </c>
      <c r="K279" s="51">
        <v>0.33333333333333331</v>
      </c>
      <c r="L279" s="52">
        <f t="shared" si="35"/>
        <v>0</v>
      </c>
      <c r="M279" s="54">
        <f t="shared" si="36"/>
        <v>43528</v>
      </c>
      <c r="N279" s="55" t="s">
        <v>85</v>
      </c>
      <c r="O279" s="56">
        <v>0.29166666666666669</v>
      </c>
      <c r="P279" s="56">
        <v>0.33333333333333331</v>
      </c>
      <c r="Q279" s="52">
        <f t="shared" si="37"/>
        <v>4.166666666666663E-2</v>
      </c>
      <c r="R279" s="53">
        <f t="shared" si="38"/>
        <v>43536</v>
      </c>
      <c r="S279" s="53" t="s">
        <v>85</v>
      </c>
      <c r="T279" s="51">
        <v>0.29166666666666669</v>
      </c>
      <c r="U279" s="51">
        <v>0.33333333333333331</v>
      </c>
      <c r="V279" s="52">
        <f t="shared" si="39"/>
        <v>4.166666666666663E-2</v>
      </c>
      <c r="W279" s="57">
        <f t="shared" si="40"/>
        <v>0.12499999999999989</v>
      </c>
    </row>
    <row r="280" spans="3:23" ht="63" x14ac:dyDescent="0.25">
      <c r="C280" s="49" t="s">
        <v>433</v>
      </c>
      <c r="D280" s="50">
        <v>43522</v>
      </c>
      <c r="E280" s="51">
        <v>0.29166666666666669</v>
      </c>
      <c r="F280" s="51">
        <v>0.33333333333333331</v>
      </c>
      <c r="G280" s="52">
        <f t="shared" si="33"/>
        <v>4.166666666666663E-2</v>
      </c>
      <c r="H280" s="53">
        <f t="shared" si="34"/>
        <v>43523</v>
      </c>
      <c r="I280" s="53" t="s">
        <v>84</v>
      </c>
      <c r="J280" s="51">
        <v>0.29166666666666669</v>
      </c>
      <c r="K280" s="51">
        <v>0.33333333333333331</v>
      </c>
      <c r="L280" s="52">
        <f t="shared" si="35"/>
        <v>0</v>
      </c>
      <c r="M280" s="54">
        <f t="shared" si="36"/>
        <v>43529</v>
      </c>
      <c r="N280" s="55" t="s">
        <v>85</v>
      </c>
      <c r="O280" s="56">
        <v>0.29166666666666669</v>
      </c>
      <c r="P280" s="56">
        <v>0.33333333333333331</v>
      </c>
      <c r="Q280" s="52">
        <f t="shared" si="37"/>
        <v>4.166666666666663E-2</v>
      </c>
      <c r="R280" s="53">
        <f t="shared" si="38"/>
        <v>43537</v>
      </c>
      <c r="S280" s="53" t="s">
        <v>85</v>
      </c>
      <c r="T280" s="51">
        <v>0.29166666666666669</v>
      </c>
      <c r="U280" s="51">
        <v>0.33333333333333331</v>
      </c>
      <c r="V280" s="52">
        <f t="shared" si="39"/>
        <v>4.166666666666663E-2</v>
      </c>
      <c r="W280" s="57">
        <f t="shared" si="40"/>
        <v>0.12499999999999989</v>
      </c>
    </row>
    <row r="281" spans="3:23" ht="31.5" x14ac:dyDescent="0.25">
      <c r="C281" s="49" t="s">
        <v>434</v>
      </c>
      <c r="D281" s="50">
        <v>43523</v>
      </c>
      <c r="E281" s="51">
        <v>0.29166666666666669</v>
      </c>
      <c r="F281" s="51">
        <v>0.33333333333333331</v>
      </c>
      <c r="G281" s="52">
        <f t="shared" si="33"/>
        <v>4.166666666666663E-2</v>
      </c>
      <c r="H281" s="53">
        <f t="shared" si="34"/>
        <v>43524</v>
      </c>
      <c r="I281" s="53" t="s">
        <v>84</v>
      </c>
      <c r="J281" s="51">
        <v>0.29166666666666669</v>
      </c>
      <c r="K281" s="51">
        <v>0.33333333333333331</v>
      </c>
      <c r="L281" s="52">
        <f t="shared" si="35"/>
        <v>0</v>
      </c>
      <c r="M281" s="54">
        <f t="shared" si="36"/>
        <v>43530</v>
      </c>
      <c r="N281" s="55" t="s">
        <v>85</v>
      </c>
      <c r="O281" s="56">
        <v>0.29166666666666669</v>
      </c>
      <c r="P281" s="56">
        <v>0.33333333333333331</v>
      </c>
      <c r="Q281" s="52">
        <f t="shared" si="37"/>
        <v>4.166666666666663E-2</v>
      </c>
      <c r="R281" s="53">
        <f t="shared" si="38"/>
        <v>43538</v>
      </c>
      <c r="S281" s="53" t="s">
        <v>85</v>
      </c>
      <c r="T281" s="51">
        <v>0.29166666666666669</v>
      </c>
      <c r="U281" s="51">
        <v>0.33333333333333331</v>
      </c>
      <c r="V281" s="52">
        <f t="shared" si="39"/>
        <v>4.166666666666663E-2</v>
      </c>
      <c r="W281" s="57">
        <f t="shared" si="40"/>
        <v>0.12499999999999989</v>
      </c>
    </row>
    <row r="282" spans="3:23" ht="15.75" x14ac:dyDescent="0.25">
      <c r="C282" s="49" t="s">
        <v>435</v>
      </c>
      <c r="D282" s="50">
        <v>43524</v>
      </c>
      <c r="E282" s="51">
        <v>0.29166666666666669</v>
      </c>
      <c r="F282" s="51">
        <v>0.33333333333333331</v>
      </c>
      <c r="G282" s="52">
        <f t="shared" si="33"/>
        <v>4.166666666666663E-2</v>
      </c>
      <c r="H282" s="53">
        <f t="shared" si="34"/>
        <v>43525</v>
      </c>
      <c r="I282" s="53" t="s">
        <v>84</v>
      </c>
      <c r="J282" s="51">
        <v>0.29166666666666669</v>
      </c>
      <c r="K282" s="51">
        <v>0.33333333333333331</v>
      </c>
      <c r="L282" s="52">
        <f t="shared" si="35"/>
        <v>0</v>
      </c>
      <c r="M282" s="54">
        <f t="shared" si="36"/>
        <v>43531</v>
      </c>
      <c r="N282" s="55" t="s">
        <v>85</v>
      </c>
      <c r="O282" s="56">
        <v>0.29166666666666669</v>
      </c>
      <c r="P282" s="56">
        <v>0.33333333333333331</v>
      </c>
      <c r="Q282" s="52">
        <f t="shared" si="37"/>
        <v>4.166666666666663E-2</v>
      </c>
      <c r="R282" s="53">
        <f t="shared" si="38"/>
        <v>43539</v>
      </c>
      <c r="S282" s="53" t="s">
        <v>85</v>
      </c>
      <c r="T282" s="51">
        <v>0.29166666666666669</v>
      </c>
      <c r="U282" s="51">
        <v>0.33333333333333331</v>
      </c>
      <c r="V282" s="52">
        <f t="shared" si="39"/>
        <v>4.166666666666663E-2</v>
      </c>
      <c r="W282" s="57">
        <f t="shared" si="40"/>
        <v>0.12499999999999989</v>
      </c>
    </row>
    <row r="283" spans="3:23" ht="31.5" x14ac:dyDescent="0.25">
      <c r="C283" s="49" t="s">
        <v>436</v>
      </c>
      <c r="D283" s="50">
        <v>43525</v>
      </c>
      <c r="E283" s="51">
        <v>0.29166666666666669</v>
      </c>
      <c r="F283" s="51">
        <v>0.33333333333333331</v>
      </c>
      <c r="G283" s="52">
        <f t="shared" si="33"/>
        <v>4.166666666666663E-2</v>
      </c>
      <c r="H283" s="53">
        <f t="shared" si="34"/>
        <v>43526</v>
      </c>
      <c r="I283" s="53" t="s">
        <v>84</v>
      </c>
      <c r="J283" s="51">
        <v>0.29166666666666669</v>
      </c>
      <c r="K283" s="51">
        <v>0.33333333333333331</v>
      </c>
      <c r="L283" s="52">
        <f t="shared" si="35"/>
        <v>0</v>
      </c>
      <c r="M283" s="54">
        <f t="shared" si="36"/>
        <v>43532</v>
      </c>
      <c r="N283" s="55" t="s">
        <v>85</v>
      </c>
      <c r="O283" s="56">
        <v>0.29166666666666669</v>
      </c>
      <c r="P283" s="56">
        <v>0.33333333333333331</v>
      </c>
      <c r="Q283" s="52">
        <f t="shared" si="37"/>
        <v>4.166666666666663E-2</v>
      </c>
      <c r="R283" s="53">
        <f t="shared" si="38"/>
        <v>43540</v>
      </c>
      <c r="S283" s="53" t="s">
        <v>85</v>
      </c>
      <c r="T283" s="51">
        <v>0.29166666666666669</v>
      </c>
      <c r="U283" s="51">
        <v>0.33333333333333331</v>
      </c>
      <c r="V283" s="52">
        <f t="shared" si="39"/>
        <v>4.166666666666663E-2</v>
      </c>
      <c r="W283" s="57">
        <f t="shared" si="40"/>
        <v>0.12499999999999989</v>
      </c>
    </row>
    <row r="284" spans="3:23" ht="31.5" x14ac:dyDescent="0.25">
      <c r="C284" s="49" t="s">
        <v>437</v>
      </c>
      <c r="D284" s="50">
        <v>43526</v>
      </c>
      <c r="E284" s="51">
        <v>0.29166666666666669</v>
      </c>
      <c r="F284" s="51">
        <v>0.33333333333333331</v>
      </c>
      <c r="G284" s="52">
        <f t="shared" si="33"/>
        <v>4.166666666666663E-2</v>
      </c>
      <c r="H284" s="53">
        <f t="shared" si="34"/>
        <v>43527</v>
      </c>
      <c r="I284" s="53" t="s">
        <v>84</v>
      </c>
      <c r="J284" s="51">
        <v>0.29166666666666669</v>
      </c>
      <c r="K284" s="51">
        <v>0.33333333333333331</v>
      </c>
      <c r="L284" s="52">
        <f t="shared" si="35"/>
        <v>0</v>
      </c>
      <c r="M284" s="54">
        <f t="shared" si="36"/>
        <v>43533</v>
      </c>
      <c r="N284" s="55" t="s">
        <v>85</v>
      </c>
      <c r="O284" s="56">
        <v>0.29166666666666669</v>
      </c>
      <c r="P284" s="56">
        <v>0.33333333333333331</v>
      </c>
      <c r="Q284" s="52">
        <f t="shared" si="37"/>
        <v>4.166666666666663E-2</v>
      </c>
      <c r="R284" s="53">
        <f t="shared" si="38"/>
        <v>43541</v>
      </c>
      <c r="S284" s="53" t="s">
        <v>85</v>
      </c>
      <c r="T284" s="51">
        <v>0.29166666666666669</v>
      </c>
      <c r="U284" s="51">
        <v>0.33333333333333331</v>
      </c>
      <c r="V284" s="52">
        <f t="shared" si="39"/>
        <v>4.166666666666663E-2</v>
      </c>
      <c r="W284" s="57">
        <f t="shared" si="40"/>
        <v>0.12499999999999989</v>
      </c>
    </row>
    <row r="285" spans="3:23" ht="47.25" x14ac:dyDescent="0.25">
      <c r="C285" s="49" t="s">
        <v>438</v>
      </c>
      <c r="D285" s="50">
        <v>43527</v>
      </c>
      <c r="E285" s="51">
        <v>0.29166666666666669</v>
      </c>
      <c r="F285" s="51">
        <v>0.33333333333333331</v>
      </c>
      <c r="G285" s="52">
        <f t="shared" si="33"/>
        <v>4.166666666666663E-2</v>
      </c>
      <c r="H285" s="53">
        <f t="shared" si="34"/>
        <v>43528</v>
      </c>
      <c r="I285" s="53" t="s">
        <v>84</v>
      </c>
      <c r="J285" s="51">
        <v>0.29166666666666669</v>
      </c>
      <c r="K285" s="51">
        <v>0.33333333333333331</v>
      </c>
      <c r="L285" s="52">
        <f t="shared" si="35"/>
        <v>0</v>
      </c>
      <c r="M285" s="54">
        <f t="shared" si="36"/>
        <v>43534</v>
      </c>
      <c r="N285" s="55" t="s">
        <v>85</v>
      </c>
      <c r="O285" s="56">
        <v>0.29166666666666669</v>
      </c>
      <c r="P285" s="56">
        <v>0.33333333333333331</v>
      </c>
      <c r="Q285" s="52">
        <f t="shared" si="37"/>
        <v>4.166666666666663E-2</v>
      </c>
      <c r="R285" s="53">
        <f t="shared" si="38"/>
        <v>43542</v>
      </c>
      <c r="S285" s="53" t="s">
        <v>85</v>
      </c>
      <c r="T285" s="51">
        <v>0.29166666666666669</v>
      </c>
      <c r="U285" s="51">
        <v>0.33333333333333331</v>
      </c>
      <c r="V285" s="52">
        <f t="shared" si="39"/>
        <v>4.166666666666663E-2</v>
      </c>
      <c r="W285" s="57">
        <f t="shared" si="40"/>
        <v>0.12499999999999989</v>
      </c>
    </row>
    <row r="286" spans="3:23" ht="31.5" x14ac:dyDescent="0.25">
      <c r="C286" s="49" t="s">
        <v>439</v>
      </c>
      <c r="D286" s="50">
        <v>43528</v>
      </c>
      <c r="E286" s="51">
        <v>0.29166666666666669</v>
      </c>
      <c r="F286" s="51">
        <v>0.33333333333333331</v>
      </c>
      <c r="G286" s="52">
        <f t="shared" si="33"/>
        <v>4.166666666666663E-2</v>
      </c>
      <c r="H286" s="53">
        <f t="shared" si="34"/>
        <v>43529</v>
      </c>
      <c r="I286" s="53" t="s">
        <v>84</v>
      </c>
      <c r="J286" s="51">
        <v>0.29166666666666669</v>
      </c>
      <c r="K286" s="51">
        <v>0.33333333333333331</v>
      </c>
      <c r="L286" s="52">
        <f t="shared" si="35"/>
        <v>0</v>
      </c>
      <c r="M286" s="54">
        <f t="shared" si="36"/>
        <v>43535</v>
      </c>
      <c r="N286" s="55" t="s">
        <v>85</v>
      </c>
      <c r="O286" s="56">
        <v>0.29166666666666669</v>
      </c>
      <c r="P286" s="56">
        <v>0.33333333333333331</v>
      </c>
      <c r="Q286" s="52">
        <f t="shared" si="37"/>
        <v>4.166666666666663E-2</v>
      </c>
      <c r="R286" s="53">
        <f t="shared" si="38"/>
        <v>43543</v>
      </c>
      <c r="S286" s="53" t="s">
        <v>85</v>
      </c>
      <c r="T286" s="51">
        <v>0.29166666666666669</v>
      </c>
      <c r="U286" s="51">
        <v>0.33333333333333331</v>
      </c>
      <c r="V286" s="52">
        <f t="shared" si="39"/>
        <v>4.166666666666663E-2</v>
      </c>
      <c r="W286" s="57">
        <f t="shared" si="40"/>
        <v>0.12499999999999989</v>
      </c>
    </row>
    <row r="287" spans="3:23" ht="31.5" x14ac:dyDescent="0.25">
      <c r="C287" s="49" t="s">
        <v>440</v>
      </c>
      <c r="D287" s="50">
        <v>43529</v>
      </c>
      <c r="E287" s="51">
        <v>0.29166666666666669</v>
      </c>
      <c r="F287" s="51">
        <v>0.33333333333333331</v>
      </c>
      <c r="G287" s="52">
        <f t="shared" si="33"/>
        <v>4.166666666666663E-2</v>
      </c>
      <c r="H287" s="53">
        <f t="shared" si="34"/>
        <v>43530</v>
      </c>
      <c r="I287" s="53" t="s">
        <v>84</v>
      </c>
      <c r="J287" s="51">
        <v>0.29166666666666669</v>
      </c>
      <c r="K287" s="51">
        <v>0.33333333333333331</v>
      </c>
      <c r="L287" s="52">
        <f t="shared" si="35"/>
        <v>0</v>
      </c>
      <c r="M287" s="54">
        <f t="shared" si="36"/>
        <v>43536</v>
      </c>
      <c r="N287" s="55" t="s">
        <v>85</v>
      </c>
      <c r="O287" s="56">
        <v>0.29166666666666669</v>
      </c>
      <c r="P287" s="56">
        <v>0.33333333333333331</v>
      </c>
      <c r="Q287" s="52">
        <f t="shared" si="37"/>
        <v>4.166666666666663E-2</v>
      </c>
      <c r="R287" s="53">
        <f t="shared" si="38"/>
        <v>43544</v>
      </c>
      <c r="S287" s="53" t="s">
        <v>85</v>
      </c>
      <c r="T287" s="51">
        <v>0.29166666666666669</v>
      </c>
      <c r="U287" s="51">
        <v>0.33333333333333331</v>
      </c>
      <c r="V287" s="52">
        <f t="shared" si="39"/>
        <v>4.166666666666663E-2</v>
      </c>
      <c r="W287" s="57">
        <f t="shared" si="40"/>
        <v>0.12499999999999989</v>
      </c>
    </row>
    <row r="288" spans="3:23" ht="31.5" x14ac:dyDescent="0.25">
      <c r="C288" s="49" t="s">
        <v>441</v>
      </c>
      <c r="D288" s="50">
        <v>43530</v>
      </c>
      <c r="E288" s="51">
        <v>0.29166666666666669</v>
      </c>
      <c r="F288" s="51">
        <v>0.33333333333333331</v>
      </c>
      <c r="G288" s="52">
        <f t="shared" si="33"/>
        <v>4.166666666666663E-2</v>
      </c>
      <c r="H288" s="53">
        <f t="shared" si="34"/>
        <v>43531</v>
      </c>
      <c r="I288" s="53" t="s">
        <v>84</v>
      </c>
      <c r="J288" s="51">
        <v>0.29166666666666669</v>
      </c>
      <c r="K288" s="51">
        <v>0.33333333333333331</v>
      </c>
      <c r="L288" s="52">
        <f t="shared" si="35"/>
        <v>0</v>
      </c>
      <c r="M288" s="54">
        <f t="shared" si="36"/>
        <v>43537</v>
      </c>
      <c r="N288" s="55" t="s">
        <v>85</v>
      </c>
      <c r="O288" s="56">
        <v>0.29166666666666669</v>
      </c>
      <c r="P288" s="56">
        <v>0.33333333333333331</v>
      </c>
      <c r="Q288" s="52">
        <f t="shared" si="37"/>
        <v>4.166666666666663E-2</v>
      </c>
      <c r="R288" s="53">
        <f t="shared" si="38"/>
        <v>43545</v>
      </c>
      <c r="S288" s="53" t="s">
        <v>85</v>
      </c>
      <c r="T288" s="51">
        <v>0.29166666666666669</v>
      </c>
      <c r="U288" s="51">
        <v>0.33333333333333331</v>
      </c>
      <c r="V288" s="52">
        <f t="shared" si="39"/>
        <v>4.166666666666663E-2</v>
      </c>
      <c r="W288" s="57">
        <f t="shared" si="40"/>
        <v>0.12499999999999989</v>
      </c>
    </row>
    <row r="289" spans="3:23" ht="15.75" x14ac:dyDescent="0.25">
      <c r="C289" s="49" t="s">
        <v>442</v>
      </c>
      <c r="D289" s="50">
        <v>43531</v>
      </c>
      <c r="E289" s="51">
        <v>0.29166666666666669</v>
      </c>
      <c r="F289" s="51">
        <v>0.33333333333333331</v>
      </c>
      <c r="G289" s="52">
        <f t="shared" si="33"/>
        <v>4.166666666666663E-2</v>
      </c>
      <c r="H289" s="53">
        <f t="shared" si="34"/>
        <v>43532</v>
      </c>
      <c r="I289" s="53" t="s">
        <v>84</v>
      </c>
      <c r="J289" s="51">
        <v>0.29166666666666669</v>
      </c>
      <c r="K289" s="51">
        <v>0.33333333333333331</v>
      </c>
      <c r="L289" s="52">
        <f t="shared" si="35"/>
        <v>0</v>
      </c>
      <c r="M289" s="54">
        <f t="shared" si="36"/>
        <v>43538</v>
      </c>
      <c r="N289" s="55" t="s">
        <v>85</v>
      </c>
      <c r="O289" s="56">
        <v>0.29166666666666669</v>
      </c>
      <c r="P289" s="56">
        <v>0.33333333333333331</v>
      </c>
      <c r="Q289" s="52">
        <f t="shared" si="37"/>
        <v>4.166666666666663E-2</v>
      </c>
      <c r="R289" s="53">
        <f t="shared" si="38"/>
        <v>43546</v>
      </c>
      <c r="S289" s="53" t="s">
        <v>85</v>
      </c>
      <c r="T289" s="51">
        <v>0.29166666666666669</v>
      </c>
      <c r="U289" s="51">
        <v>0.33333333333333331</v>
      </c>
      <c r="V289" s="52">
        <f t="shared" si="39"/>
        <v>4.166666666666663E-2</v>
      </c>
      <c r="W289" s="57">
        <f t="shared" si="40"/>
        <v>0.12499999999999989</v>
      </c>
    </row>
    <row r="290" spans="3:23" ht="31.5" x14ac:dyDescent="0.25">
      <c r="C290" s="49" t="s">
        <v>443</v>
      </c>
      <c r="D290" s="50">
        <v>43532</v>
      </c>
      <c r="E290" s="51">
        <v>0.29166666666666669</v>
      </c>
      <c r="F290" s="51">
        <v>0.33333333333333331</v>
      </c>
      <c r="G290" s="52">
        <f t="shared" si="33"/>
        <v>4.166666666666663E-2</v>
      </c>
      <c r="H290" s="53">
        <f t="shared" si="34"/>
        <v>43533</v>
      </c>
      <c r="I290" s="53" t="s">
        <v>84</v>
      </c>
      <c r="J290" s="51">
        <v>0.29166666666666669</v>
      </c>
      <c r="K290" s="51">
        <v>0.33333333333333331</v>
      </c>
      <c r="L290" s="52">
        <f t="shared" si="35"/>
        <v>0</v>
      </c>
      <c r="M290" s="54">
        <f t="shared" si="36"/>
        <v>43539</v>
      </c>
      <c r="N290" s="55" t="s">
        <v>85</v>
      </c>
      <c r="O290" s="56">
        <v>0.29166666666666669</v>
      </c>
      <c r="P290" s="56">
        <v>0.33333333333333331</v>
      </c>
      <c r="Q290" s="52">
        <f t="shared" si="37"/>
        <v>4.166666666666663E-2</v>
      </c>
      <c r="R290" s="53">
        <f t="shared" si="38"/>
        <v>43547</v>
      </c>
      <c r="S290" s="53" t="s">
        <v>85</v>
      </c>
      <c r="T290" s="51">
        <v>0.29166666666666669</v>
      </c>
      <c r="U290" s="51">
        <v>0.33333333333333331</v>
      </c>
      <c r="V290" s="52">
        <f t="shared" si="39"/>
        <v>4.166666666666663E-2</v>
      </c>
      <c r="W290" s="57">
        <f t="shared" si="40"/>
        <v>0.12499999999999989</v>
      </c>
    </row>
    <row r="291" spans="3:23" ht="31.5" x14ac:dyDescent="0.25">
      <c r="C291" s="70" t="s">
        <v>444</v>
      </c>
      <c r="D291" s="50">
        <v>43533</v>
      </c>
      <c r="E291" s="51">
        <v>0.29166666666666669</v>
      </c>
      <c r="F291" s="51">
        <v>0.33333333333333331</v>
      </c>
      <c r="G291" s="52">
        <f t="shared" si="33"/>
        <v>4.166666666666663E-2</v>
      </c>
      <c r="H291" s="53">
        <f t="shared" si="34"/>
        <v>43534</v>
      </c>
      <c r="I291" s="53" t="s">
        <v>84</v>
      </c>
      <c r="J291" s="51">
        <v>0.29166666666666669</v>
      </c>
      <c r="K291" s="51">
        <v>0.33333333333333331</v>
      </c>
      <c r="L291" s="52">
        <f t="shared" si="35"/>
        <v>0</v>
      </c>
      <c r="M291" s="54">
        <f t="shared" si="36"/>
        <v>43540</v>
      </c>
      <c r="N291" s="55" t="s">
        <v>85</v>
      </c>
      <c r="O291" s="56">
        <v>0.29166666666666669</v>
      </c>
      <c r="P291" s="56">
        <v>0.33333333333333331</v>
      </c>
      <c r="Q291" s="52">
        <f t="shared" si="37"/>
        <v>4.166666666666663E-2</v>
      </c>
      <c r="R291" s="53">
        <f t="shared" si="38"/>
        <v>43548</v>
      </c>
      <c r="S291" s="53" t="s">
        <v>85</v>
      </c>
      <c r="T291" s="51">
        <v>0.29166666666666669</v>
      </c>
      <c r="U291" s="51">
        <v>0.33333333333333331</v>
      </c>
      <c r="V291" s="52">
        <f t="shared" si="39"/>
        <v>4.166666666666663E-2</v>
      </c>
      <c r="W291" s="57">
        <f t="shared" si="40"/>
        <v>0.12499999999999989</v>
      </c>
    </row>
    <row r="292" spans="3:23" ht="31.5" x14ac:dyDescent="0.25">
      <c r="C292" s="49" t="s">
        <v>445</v>
      </c>
      <c r="D292" s="50">
        <v>43534</v>
      </c>
      <c r="E292" s="51">
        <v>0.29166666666666669</v>
      </c>
      <c r="F292" s="51">
        <v>0.33333333333333331</v>
      </c>
      <c r="G292" s="52">
        <f t="shared" si="33"/>
        <v>4.166666666666663E-2</v>
      </c>
      <c r="H292" s="53">
        <f t="shared" si="34"/>
        <v>43535</v>
      </c>
      <c r="I292" s="53" t="s">
        <v>84</v>
      </c>
      <c r="J292" s="51">
        <v>0.29166666666666669</v>
      </c>
      <c r="K292" s="51">
        <v>0.33333333333333331</v>
      </c>
      <c r="L292" s="52">
        <f t="shared" si="35"/>
        <v>0</v>
      </c>
      <c r="M292" s="54">
        <f t="shared" si="36"/>
        <v>43541</v>
      </c>
      <c r="N292" s="55" t="s">
        <v>85</v>
      </c>
      <c r="O292" s="56">
        <v>0.29166666666666669</v>
      </c>
      <c r="P292" s="56">
        <v>0.33333333333333331</v>
      </c>
      <c r="Q292" s="52">
        <f t="shared" si="37"/>
        <v>4.166666666666663E-2</v>
      </c>
      <c r="R292" s="53">
        <f t="shared" si="38"/>
        <v>43549</v>
      </c>
      <c r="S292" s="53" t="s">
        <v>85</v>
      </c>
      <c r="T292" s="51">
        <v>0.29166666666666669</v>
      </c>
      <c r="U292" s="51">
        <v>0.33333333333333331</v>
      </c>
      <c r="V292" s="52">
        <f t="shared" si="39"/>
        <v>4.166666666666663E-2</v>
      </c>
      <c r="W292" s="57">
        <f t="shared" si="40"/>
        <v>0.12499999999999989</v>
      </c>
    </row>
    <row r="293" spans="3:23" ht="31.5" x14ac:dyDescent="0.25">
      <c r="C293" s="49" t="s">
        <v>446</v>
      </c>
      <c r="D293" s="50">
        <v>43535</v>
      </c>
      <c r="E293" s="51">
        <v>0.29166666666666669</v>
      </c>
      <c r="F293" s="51">
        <v>0.33333333333333331</v>
      </c>
      <c r="G293" s="52">
        <f t="shared" si="33"/>
        <v>4.166666666666663E-2</v>
      </c>
      <c r="H293" s="53">
        <f t="shared" si="34"/>
        <v>43536</v>
      </c>
      <c r="I293" s="53" t="s">
        <v>84</v>
      </c>
      <c r="J293" s="51">
        <v>0.29166666666666669</v>
      </c>
      <c r="K293" s="51">
        <v>0.33333333333333331</v>
      </c>
      <c r="L293" s="52">
        <f t="shared" si="35"/>
        <v>0</v>
      </c>
      <c r="M293" s="54">
        <f t="shared" si="36"/>
        <v>43542</v>
      </c>
      <c r="N293" s="55" t="s">
        <v>85</v>
      </c>
      <c r="O293" s="56">
        <v>0.29166666666666669</v>
      </c>
      <c r="P293" s="56">
        <v>0.33333333333333331</v>
      </c>
      <c r="Q293" s="52">
        <f t="shared" si="37"/>
        <v>4.166666666666663E-2</v>
      </c>
      <c r="R293" s="53">
        <f t="shared" si="38"/>
        <v>43550</v>
      </c>
      <c r="S293" s="53" t="s">
        <v>85</v>
      </c>
      <c r="T293" s="51">
        <v>0.29166666666666669</v>
      </c>
      <c r="U293" s="51">
        <v>0.33333333333333331</v>
      </c>
      <c r="V293" s="52">
        <f t="shared" si="39"/>
        <v>4.166666666666663E-2</v>
      </c>
      <c r="W293" s="57">
        <f t="shared" si="40"/>
        <v>0.12499999999999989</v>
      </c>
    </row>
    <row r="294" spans="3:23" ht="15.75" x14ac:dyDescent="0.25">
      <c r="C294" s="49" t="s">
        <v>447</v>
      </c>
      <c r="D294" s="50">
        <v>43536</v>
      </c>
      <c r="E294" s="51">
        <v>0.29166666666666669</v>
      </c>
      <c r="F294" s="51">
        <v>0.33333333333333331</v>
      </c>
      <c r="G294" s="52">
        <f t="shared" si="33"/>
        <v>4.166666666666663E-2</v>
      </c>
      <c r="H294" s="53">
        <f t="shared" si="34"/>
        <v>43537</v>
      </c>
      <c r="I294" s="53" t="s">
        <v>84</v>
      </c>
      <c r="J294" s="51">
        <v>0.29166666666666669</v>
      </c>
      <c r="K294" s="51">
        <v>0.33333333333333331</v>
      </c>
      <c r="L294" s="52">
        <f t="shared" si="35"/>
        <v>0</v>
      </c>
      <c r="M294" s="54">
        <f t="shared" si="36"/>
        <v>43543</v>
      </c>
      <c r="N294" s="55" t="s">
        <v>85</v>
      </c>
      <c r="O294" s="56">
        <v>0.29166666666666669</v>
      </c>
      <c r="P294" s="56">
        <v>0.33333333333333331</v>
      </c>
      <c r="Q294" s="52">
        <f t="shared" si="37"/>
        <v>4.166666666666663E-2</v>
      </c>
      <c r="R294" s="53">
        <f t="shared" si="38"/>
        <v>43551</v>
      </c>
      <c r="S294" s="53" t="s">
        <v>85</v>
      </c>
      <c r="T294" s="51">
        <v>0.29166666666666669</v>
      </c>
      <c r="U294" s="51">
        <v>0.33333333333333331</v>
      </c>
      <c r="V294" s="52">
        <f t="shared" si="39"/>
        <v>4.166666666666663E-2</v>
      </c>
      <c r="W294" s="57">
        <f t="shared" si="40"/>
        <v>0.12499999999999989</v>
      </c>
    </row>
    <row r="295" spans="3:23" ht="15.75" x14ac:dyDescent="0.25">
      <c r="C295" s="49" t="s">
        <v>448</v>
      </c>
      <c r="D295" s="50">
        <v>43537</v>
      </c>
      <c r="E295" s="51">
        <v>0.29166666666666669</v>
      </c>
      <c r="F295" s="51">
        <v>0.33333333333333331</v>
      </c>
      <c r="G295" s="52">
        <f t="shared" si="33"/>
        <v>4.166666666666663E-2</v>
      </c>
      <c r="H295" s="53">
        <f t="shared" si="34"/>
        <v>43538</v>
      </c>
      <c r="I295" s="53" t="s">
        <v>84</v>
      </c>
      <c r="J295" s="51">
        <v>0.29166666666666669</v>
      </c>
      <c r="K295" s="51">
        <v>0.33333333333333331</v>
      </c>
      <c r="L295" s="52">
        <f t="shared" si="35"/>
        <v>0</v>
      </c>
      <c r="M295" s="54">
        <f t="shared" si="36"/>
        <v>43544</v>
      </c>
      <c r="N295" s="55" t="s">
        <v>85</v>
      </c>
      <c r="O295" s="56">
        <v>0.29166666666666669</v>
      </c>
      <c r="P295" s="56">
        <v>0.33333333333333331</v>
      </c>
      <c r="Q295" s="52">
        <f t="shared" si="37"/>
        <v>4.166666666666663E-2</v>
      </c>
      <c r="R295" s="53">
        <f t="shared" si="38"/>
        <v>43552</v>
      </c>
      <c r="S295" s="53" t="s">
        <v>85</v>
      </c>
      <c r="T295" s="51">
        <v>0.29166666666666669</v>
      </c>
      <c r="U295" s="51">
        <v>0.33333333333333331</v>
      </c>
      <c r="V295" s="52">
        <f t="shared" si="39"/>
        <v>4.166666666666663E-2</v>
      </c>
      <c r="W295" s="57">
        <f t="shared" si="40"/>
        <v>0.12499999999999989</v>
      </c>
    </row>
    <row r="296" spans="3:23" ht="15.75" x14ac:dyDescent="0.25">
      <c r="C296" s="49" t="s">
        <v>449</v>
      </c>
      <c r="D296" s="50">
        <v>43538</v>
      </c>
      <c r="E296" s="51">
        <v>0.29166666666666669</v>
      </c>
      <c r="F296" s="51">
        <v>0.33333333333333331</v>
      </c>
      <c r="G296" s="52">
        <f t="shared" si="33"/>
        <v>4.166666666666663E-2</v>
      </c>
      <c r="H296" s="53">
        <f t="shared" si="34"/>
        <v>43539</v>
      </c>
      <c r="I296" s="53" t="s">
        <v>84</v>
      </c>
      <c r="J296" s="51">
        <v>0.29166666666666669</v>
      </c>
      <c r="K296" s="51">
        <v>0.33333333333333331</v>
      </c>
      <c r="L296" s="52">
        <f t="shared" si="35"/>
        <v>0</v>
      </c>
      <c r="M296" s="54">
        <f t="shared" si="36"/>
        <v>43545</v>
      </c>
      <c r="N296" s="55" t="s">
        <v>85</v>
      </c>
      <c r="O296" s="56">
        <v>0.29166666666666669</v>
      </c>
      <c r="P296" s="56">
        <v>0.33333333333333331</v>
      </c>
      <c r="Q296" s="52">
        <f t="shared" si="37"/>
        <v>4.166666666666663E-2</v>
      </c>
      <c r="R296" s="53">
        <f t="shared" si="38"/>
        <v>43553</v>
      </c>
      <c r="S296" s="53" t="s">
        <v>85</v>
      </c>
      <c r="T296" s="51">
        <v>0.29166666666666669</v>
      </c>
      <c r="U296" s="51">
        <v>0.33333333333333331</v>
      </c>
      <c r="V296" s="52">
        <f t="shared" si="39"/>
        <v>4.166666666666663E-2</v>
      </c>
      <c r="W296" s="57">
        <f t="shared" si="40"/>
        <v>0.12499999999999989</v>
      </c>
    </row>
    <row r="297" spans="3:23" ht="15.75" x14ac:dyDescent="0.25">
      <c r="C297" s="49" t="s">
        <v>450</v>
      </c>
      <c r="D297" s="50">
        <v>43539</v>
      </c>
      <c r="E297" s="51">
        <v>0.29166666666666669</v>
      </c>
      <c r="F297" s="51">
        <v>0.33333333333333331</v>
      </c>
      <c r="G297" s="52">
        <f t="shared" si="33"/>
        <v>4.166666666666663E-2</v>
      </c>
      <c r="H297" s="53">
        <f t="shared" si="34"/>
        <v>43540</v>
      </c>
      <c r="I297" s="53" t="s">
        <v>84</v>
      </c>
      <c r="J297" s="51">
        <v>0.29166666666666669</v>
      </c>
      <c r="K297" s="51">
        <v>0.33333333333333331</v>
      </c>
      <c r="L297" s="52">
        <f t="shared" si="35"/>
        <v>0</v>
      </c>
      <c r="M297" s="54">
        <f t="shared" si="36"/>
        <v>43546</v>
      </c>
      <c r="N297" s="55" t="s">
        <v>85</v>
      </c>
      <c r="O297" s="56">
        <v>0.29166666666666669</v>
      </c>
      <c r="P297" s="56">
        <v>0.33333333333333331</v>
      </c>
      <c r="Q297" s="52">
        <f t="shared" si="37"/>
        <v>4.166666666666663E-2</v>
      </c>
      <c r="R297" s="53">
        <f t="shared" si="38"/>
        <v>43554</v>
      </c>
      <c r="S297" s="53" t="s">
        <v>85</v>
      </c>
      <c r="T297" s="51">
        <v>0.29166666666666669</v>
      </c>
      <c r="U297" s="51">
        <v>0.33333333333333331</v>
      </c>
      <c r="V297" s="52">
        <f t="shared" si="39"/>
        <v>4.166666666666663E-2</v>
      </c>
      <c r="W297" s="57">
        <f t="shared" si="40"/>
        <v>0.12499999999999989</v>
      </c>
    </row>
    <row r="298" spans="3:23" ht="15.75" x14ac:dyDescent="0.25">
      <c r="C298" s="49" t="s">
        <v>451</v>
      </c>
      <c r="D298" s="50">
        <v>43540</v>
      </c>
      <c r="E298" s="51">
        <v>0.29166666666666669</v>
      </c>
      <c r="F298" s="51">
        <v>0.33333333333333331</v>
      </c>
      <c r="G298" s="52">
        <f t="shared" si="33"/>
        <v>4.166666666666663E-2</v>
      </c>
      <c r="H298" s="53">
        <f t="shared" si="34"/>
        <v>43541</v>
      </c>
      <c r="I298" s="53" t="s">
        <v>84</v>
      </c>
      <c r="J298" s="51">
        <v>0.29166666666666669</v>
      </c>
      <c r="K298" s="51">
        <v>0.33333333333333331</v>
      </c>
      <c r="L298" s="52">
        <f t="shared" si="35"/>
        <v>0</v>
      </c>
      <c r="M298" s="54">
        <f t="shared" si="36"/>
        <v>43547</v>
      </c>
      <c r="N298" s="55" t="s">
        <v>85</v>
      </c>
      <c r="O298" s="56">
        <v>0.29166666666666669</v>
      </c>
      <c r="P298" s="56">
        <v>0.33333333333333331</v>
      </c>
      <c r="Q298" s="52">
        <f t="shared" si="37"/>
        <v>4.166666666666663E-2</v>
      </c>
      <c r="R298" s="53">
        <f t="shared" si="38"/>
        <v>43555</v>
      </c>
      <c r="S298" s="53" t="s">
        <v>85</v>
      </c>
      <c r="T298" s="51">
        <v>0.29166666666666669</v>
      </c>
      <c r="U298" s="51">
        <v>0.33333333333333331</v>
      </c>
      <c r="V298" s="52">
        <f t="shared" si="39"/>
        <v>4.166666666666663E-2</v>
      </c>
      <c r="W298" s="57">
        <f t="shared" si="40"/>
        <v>0.12499999999999989</v>
      </c>
    </row>
    <row r="299" spans="3:23" ht="15.75" x14ac:dyDescent="0.25">
      <c r="C299" s="49" t="s">
        <v>452</v>
      </c>
      <c r="D299" s="50">
        <v>43541</v>
      </c>
      <c r="E299" s="51">
        <v>0.29166666666666669</v>
      </c>
      <c r="F299" s="51">
        <v>0.33333333333333331</v>
      </c>
      <c r="G299" s="52">
        <f t="shared" si="33"/>
        <v>4.166666666666663E-2</v>
      </c>
      <c r="H299" s="53">
        <f t="shared" si="34"/>
        <v>43542</v>
      </c>
      <c r="I299" s="53" t="s">
        <v>84</v>
      </c>
      <c r="J299" s="51">
        <v>0.29166666666666669</v>
      </c>
      <c r="K299" s="51">
        <v>0.33333333333333331</v>
      </c>
      <c r="L299" s="52">
        <f t="shared" si="35"/>
        <v>0</v>
      </c>
      <c r="M299" s="54">
        <f t="shared" si="36"/>
        <v>43548</v>
      </c>
      <c r="N299" s="55" t="s">
        <v>85</v>
      </c>
      <c r="O299" s="56">
        <v>0.29166666666666669</v>
      </c>
      <c r="P299" s="56">
        <v>0.33333333333333331</v>
      </c>
      <c r="Q299" s="52">
        <f t="shared" si="37"/>
        <v>4.166666666666663E-2</v>
      </c>
      <c r="R299" s="53">
        <f t="shared" si="38"/>
        <v>43556</v>
      </c>
      <c r="S299" s="53" t="s">
        <v>85</v>
      </c>
      <c r="T299" s="51">
        <v>0.29166666666666669</v>
      </c>
      <c r="U299" s="51">
        <v>0.33333333333333331</v>
      </c>
      <c r="V299" s="52">
        <f t="shared" si="39"/>
        <v>4.166666666666663E-2</v>
      </c>
      <c r="W299" s="57">
        <f t="shared" si="40"/>
        <v>0.12499999999999989</v>
      </c>
    </row>
    <row r="300" spans="3:23" ht="15.75" x14ac:dyDescent="0.25">
      <c r="C300" s="49" t="s">
        <v>453</v>
      </c>
      <c r="D300" s="50">
        <v>43542</v>
      </c>
      <c r="E300" s="51">
        <v>0.29166666666666669</v>
      </c>
      <c r="F300" s="51">
        <v>0.33333333333333331</v>
      </c>
      <c r="G300" s="52">
        <f t="shared" si="33"/>
        <v>4.166666666666663E-2</v>
      </c>
      <c r="H300" s="53">
        <f t="shared" si="34"/>
        <v>43543</v>
      </c>
      <c r="I300" s="53" t="s">
        <v>84</v>
      </c>
      <c r="J300" s="51">
        <v>0.29166666666666669</v>
      </c>
      <c r="K300" s="51">
        <v>0.33333333333333331</v>
      </c>
      <c r="L300" s="52">
        <f t="shared" si="35"/>
        <v>0</v>
      </c>
      <c r="M300" s="54">
        <f t="shared" si="36"/>
        <v>43549</v>
      </c>
      <c r="N300" s="55" t="s">
        <v>85</v>
      </c>
      <c r="O300" s="56">
        <v>0.29166666666666669</v>
      </c>
      <c r="P300" s="56">
        <v>0.33333333333333331</v>
      </c>
      <c r="Q300" s="52">
        <f t="shared" si="37"/>
        <v>4.166666666666663E-2</v>
      </c>
      <c r="R300" s="53">
        <f t="shared" si="38"/>
        <v>43557</v>
      </c>
      <c r="S300" s="53" t="s">
        <v>85</v>
      </c>
      <c r="T300" s="51">
        <v>0.29166666666666669</v>
      </c>
      <c r="U300" s="51">
        <v>0.33333333333333331</v>
      </c>
      <c r="V300" s="52">
        <f t="shared" si="39"/>
        <v>4.166666666666663E-2</v>
      </c>
      <c r="W300" s="57">
        <f t="shared" si="40"/>
        <v>0.12499999999999989</v>
      </c>
    </row>
    <row r="301" spans="3:23" ht="15.75" x14ac:dyDescent="0.25">
      <c r="C301" s="49" t="s">
        <v>454</v>
      </c>
      <c r="D301" s="50">
        <v>43543</v>
      </c>
      <c r="E301" s="51">
        <v>0.29166666666666669</v>
      </c>
      <c r="F301" s="51">
        <v>0.33333333333333331</v>
      </c>
      <c r="G301" s="52">
        <f t="shared" si="33"/>
        <v>4.166666666666663E-2</v>
      </c>
      <c r="H301" s="53">
        <f t="shared" si="34"/>
        <v>43544</v>
      </c>
      <c r="I301" s="53" t="s">
        <v>84</v>
      </c>
      <c r="J301" s="51">
        <v>0.29166666666666669</v>
      </c>
      <c r="K301" s="51">
        <v>0.33333333333333331</v>
      </c>
      <c r="L301" s="52">
        <f t="shared" si="35"/>
        <v>0</v>
      </c>
      <c r="M301" s="54">
        <f t="shared" si="36"/>
        <v>43550</v>
      </c>
      <c r="N301" s="55" t="s">
        <v>85</v>
      </c>
      <c r="O301" s="56">
        <v>0.29166666666666669</v>
      </c>
      <c r="P301" s="56">
        <v>0.33333333333333331</v>
      </c>
      <c r="Q301" s="52">
        <f t="shared" si="37"/>
        <v>4.166666666666663E-2</v>
      </c>
      <c r="R301" s="53">
        <f t="shared" si="38"/>
        <v>43558</v>
      </c>
      <c r="S301" s="53" t="s">
        <v>85</v>
      </c>
      <c r="T301" s="51">
        <v>0.29166666666666669</v>
      </c>
      <c r="U301" s="51">
        <v>0.33333333333333331</v>
      </c>
      <c r="V301" s="52">
        <f t="shared" si="39"/>
        <v>4.166666666666663E-2</v>
      </c>
      <c r="W301" s="57">
        <f t="shared" si="40"/>
        <v>0.12499999999999989</v>
      </c>
    </row>
    <row r="302" spans="3:23" ht="31.5" x14ac:dyDescent="0.25">
      <c r="C302" s="49" t="s">
        <v>455</v>
      </c>
      <c r="D302" s="50">
        <v>43544</v>
      </c>
      <c r="E302" s="51">
        <v>0.29166666666666669</v>
      </c>
      <c r="F302" s="51">
        <v>0.33333333333333331</v>
      </c>
      <c r="G302" s="52">
        <f t="shared" si="33"/>
        <v>4.166666666666663E-2</v>
      </c>
      <c r="H302" s="53">
        <f t="shared" si="34"/>
        <v>43545</v>
      </c>
      <c r="I302" s="53" t="s">
        <v>84</v>
      </c>
      <c r="J302" s="51">
        <v>0.29166666666666669</v>
      </c>
      <c r="K302" s="51">
        <v>0.33333333333333331</v>
      </c>
      <c r="L302" s="52">
        <f t="shared" si="35"/>
        <v>0</v>
      </c>
      <c r="M302" s="54">
        <f t="shared" si="36"/>
        <v>43551</v>
      </c>
      <c r="N302" s="55" t="s">
        <v>85</v>
      </c>
      <c r="O302" s="56">
        <v>0.29166666666666669</v>
      </c>
      <c r="P302" s="56">
        <v>0.33333333333333331</v>
      </c>
      <c r="Q302" s="52">
        <f t="shared" si="37"/>
        <v>4.166666666666663E-2</v>
      </c>
      <c r="R302" s="53">
        <f t="shared" si="38"/>
        <v>43559</v>
      </c>
      <c r="S302" s="53" t="s">
        <v>85</v>
      </c>
      <c r="T302" s="51">
        <v>0.29166666666666669</v>
      </c>
      <c r="U302" s="51">
        <v>0.33333333333333331</v>
      </c>
      <c r="V302" s="52">
        <f t="shared" si="39"/>
        <v>4.166666666666663E-2</v>
      </c>
      <c r="W302" s="57">
        <f t="shared" si="40"/>
        <v>0.12499999999999989</v>
      </c>
    </row>
    <row r="303" spans="3:23" ht="15.75" x14ac:dyDescent="0.25">
      <c r="C303" s="49" t="s">
        <v>456</v>
      </c>
      <c r="D303" s="50">
        <v>43545</v>
      </c>
      <c r="E303" s="51">
        <v>0.29166666666666669</v>
      </c>
      <c r="F303" s="51">
        <v>0.33333333333333331</v>
      </c>
      <c r="G303" s="52">
        <f t="shared" si="33"/>
        <v>4.166666666666663E-2</v>
      </c>
      <c r="H303" s="53">
        <f t="shared" si="34"/>
        <v>43546</v>
      </c>
      <c r="I303" s="53" t="s">
        <v>84</v>
      </c>
      <c r="J303" s="51">
        <v>0.29166666666666669</v>
      </c>
      <c r="K303" s="51">
        <v>0.33333333333333331</v>
      </c>
      <c r="L303" s="52">
        <f t="shared" si="35"/>
        <v>0</v>
      </c>
      <c r="M303" s="54">
        <f t="shared" si="36"/>
        <v>43552</v>
      </c>
      <c r="N303" s="55" t="s">
        <v>85</v>
      </c>
      <c r="O303" s="56">
        <v>0.29166666666666669</v>
      </c>
      <c r="P303" s="56">
        <v>0.33333333333333331</v>
      </c>
      <c r="Q303" s="52">
        <f t="shared" si="37"/>
        <v>4.166666666666663E-2</v>
      </c>
      <c r="R303" s="53">
        <f t="shared" si="38"/>
        <v>43560</v>
      </c>
      <c r="S303" s="53" t="s">
        <v>85</v>
      </c>
      <c r="T303" s="51">
        <v>0.29166666666666669</v>
      </c>
      <c r="U303" s="51">
        <v>0.33333333333333331</v>
      </c>
      <c r="V303" s="52">
        <f t="shared" si="39"/>
        <v>4.166666666666663E-2</v>
      </c>
      <c r="W303" s="57">
        <f t="shared" si="40"/>
        <v>0.12499999999999989</v>
      </c>
    </row>
    <row r="304" spans="3:23" ht="15.75" x14ac:dyDescent="0.25">
      <c r="C304" s="49" t="s">
        <v>457</v>
      </c>
      <c r="D304" s="50">
        <v>43546</v>
      </c>
      <c r="E304" s="51">
        <v>0.29166666666666669</v>
      </c>
      <c r="F304" s="51">
        <v>0.33333333333333331</v>
      </c>
      <c r="G304" s="52">
        <f t="shared" si="33"/>
        <v>4.166666666666663E-2</v>
      </c>
      <c r="H304" s="53">
        <f t="shared" si="34"/>
        <v>43547</v>
      </c>
      <c r="I304" s="53" t="s">
        <v>84</v>
      </c>
      <c r="J304" s="51">
        <v>0.29166666666666669</v>
      </c>
      <c r="K304" s="51">
        <v>0.33333333333333331</v>
      </c>
      <c r="L304" s="52">
        <f t="shared" si="35"/>
        <v>0</v>
      </c>
      <c r="M304" s="54">
        <f t="shared" si="36"/>
        <v>43553</v>
      </c>
      <c r="N304" s="55" t="s">
        <v>85</v>
      </c>
      <c r="O304" s="56">
        <v>0.29166666666666669</v>
      </c>
      <c r="P304" s="56">
        <v>0.33333333333333331</v>
      </c>
      <c r="Q304" s="52">
        <f t="shared" si="37"/>
        <v>4.166666666666663E-2</v>
      </c>
      <c r="R304" s="53">
        <f t="shared" si="38"/>
        <v>43561</v>
      </c>
      <c r="S304" s="53" t="s">
        <v>85</v>
      </c>
      <c r="T304" s="51">
        <v>0.29166666666666669</v>
      </c>
      <c r="U304" s="51">
        <v>0.33333333333333331</v>
      </c>
      <c r="V304" s="52">
        <f t="shared" si="39"/>
        <v>4.166666666666663E-2</v>
      </c>
      <c r="W304" s="57">
        <f t="shared" si="40"/>
        <v>0.12499999999999989</v>
      </c>
    </row>
    <row r="305" spans="3:23" ht="15.75" x14ac:dyDescent="0.25">
      <c r="C305" s="49" t="s">
        <v>458</v>
      </c>
      <c r="D305" s="50">
        <v>43547</v>
      </c>
      <c r="E305" s="51">
        <v>0.29166666666666669</v>
      </c>
      <c r="F305" s="51">
        <v>0.33333333333333331</v>
      </c>
      <c r="G305" s="52">
        <f t="shared" si="33"/>
        <v>4.166666666666663E-2</v>
      </c>
      <c r="H305" s="53">
        <f t="shared" si="34"/>
        <v>43548</v>
      </c>
      <c r="I305" s="53" t="s">
        <v>84</v>
      </c>
      <c r="J305" s="51">
        <v>0.29166666666666669</v>
      </c>
      <c r="K305" s="51">
        <v>0.33333333333333331</v>
      </c>
      <c r="L305" s="52">
        <f t="shared" si="35"/>
        <v>0</v>
      </c>
      <c r="M305" s="54">
        <f t="shared" si="36"/>
        <v>43554</v>
      </c>
      <c r="N305" s="55" t="s">
        <v>85</v>
      </c>
      <c r="O305" s="56">
        <v>0.29166666666666669</v>
      </c>
      <c r="P305" s="56">
        <v>0.33333333333333331</v>
      </c>
      <c r="Q305" s="52">
        <f t="shared" si="37"/>
        <v>4.166666666666663E-2</v>
      </c>
      <c r="R305" s="53">
        <f t="shared" si="38"/>
        <v>43562</v>
      </c>
      <c r="S305" s="53" t="s">
        <v>85</v>
      </c>
      <c r="T305" s="51">
        <v>0.29166666666666669</v>
      </c>
      <c r="U305" s="51">
        <v>0.33333333333333331</v>
      </c>
      <c r="V305" s="52">
        <f t="shared" si="39"/>
        <v>4.166666666666663E-2</v>
      </c>
      <c r="W305" s="57">
        <f t="shared" si="40"/>
        <v>0.12499999999999989</v>
      </c>
    </row>
    <row r="306" spans="3:23" ht="15.75" x14ac:dyDescent="0.25">
      <c r="C306" s="49" t="s">
        <v>459</v>
      </c>
      <c r="D306" s="50">
        <v>43548</v>
      </c>
      <c r="E306" s="51">
        <v>0.29166666666666669</v>
      </c>
      <c r="F306" s="51">
        <v>0.33333333333333331</v>
      </c>
      <c r="G306" s="52">
        <f t="shared" si="33"/>
        <v>4.166666666666663E-2</v>
      </c>
      <c r="H306" s="53">
        <f t="shared" si="34"/>
        <v>43549</v>
      </c>
      <c r="I306" s="53" t="s">
        <v>84</v>
      </c>
      <c r="J306" s="51">
        <v>0.29166666666666669</v>
      </c>
      <c r="K306" s="51">
        <v>0.33333333333333331</v>
      </c>
      <c r="L306" s="52">
        <f t="shared" si="35"/>
        <v>0</v>
      </c>
      <c r="M306" s="54">
        <f t="shared" si="36"/>
        <v>43555</v>
      </c>
      <c r="N306" s="55" t="s">
        <v>85</v>
      </c>
      <c r="O306" s="56">
        <v>0.29166666666666669</v>
      </c>
      <c r="P306" s="56">
        <v>0.33333333333333331</v>
      </c>
      <c r="Q306" s="52">
        <f t="shared" si="37"/>
        <v>4.166666666666663E-2</v>
      </c>
      <c r="R306" s="53">
        <f t="shared" si="38"/>
        <v>43563</v>
      </c>
      <c r="S306" s="53" t="s">
        <v>85</v>
      </c>
      <c r="T306" s="51">
        <v>0.29166666666666669</v>
      </c>
      <c r="U306" s="51">
        <v>0.33333333333333331</v>
      </c>
      <c r="V306" s="52">
        <f t="shared" si="39"/>
        <v>4.166666666666663E-2</v>
      </c>
      <c r="W306" s="57">
        <f t="shared" si="40"/>
        <v>0.12499999999999989</v>
      </c>
    </row>
    <row r="307" spans="3:23" ht="15.75" x14ac:dyDescent="0.25">
      <c r="C307" s="49" t="s">
        <v>460</v>
      </c>
      <c r="D307" s="50">
        <v>43549</v>
      </c>
      <c r="E307" s="51">
        <v>0.29166666666666669</v>
      </c>
      <c r="F307" s="51">
        <v>0.33333333333333331</v>
      </c>
      <c r="G307" s="52">
        <f t="shared" si="33"/>
        <v>4.166666666666663E-2</v>
      </c>
      <c r="H307" s="53">
        <f t="shared" si="34"/>
        <v>43550</v>
      </c>
      <c r="I307" s="53" t="s">
        <v>84</v>
      </c>
      <c r="J307" s="51">
        <v>0.29166666666666669</v>
      </c>
      <c r="K307" s="51">
        <v>0.33333333333333331</v>
      </c>
      <c r="L307" s="52">
        <f t="shared" si="35"/>
        <v>0</v>
      </c>
      <c r="M307" s="54">
        <f t="shared" si="36"/>
        <v>43556</v>
      </c>
      <c r="N307" s="55" t="s">
        <v>85</v>
      </c>
      <c r="O307" s="56">
        <v>0.29166666666666669</v>
      </c>
      <c r="P307" s="56">
        <v>0.33333333333333331</v>
      </c>
      <c r="Q307" s="52">
        <f t="shared" si="37"/>
        <v>4.166666666666663E-2</v>
      </c>
      <c r="R307" s="53">
        <f t="shared" si="38"/>
        <v>43564</v>
      </c>
      <c r="S307" s="53" t="s">
        <v>85</v>
      </c>
      <c r="T307" s="51">
        <v>0.29166666666666669</v>
      </c>
      <c r="U307" s="51">
        <v>0.33333333333333331</v>
      </c>
      <c r="V307" s="52">
        <f t="shared" si="39"/>
        <v>4.166666666666663E-2</v>
      </c>
      <c r="W307" s="57">
        <f t="shared" si="40"/>
        <v>0.12499999999999989</v>
      </c>
    </row>
    <row r="308" spans="3:23" ht="31.5" x14ac:dyDescent="0.25">
      <c r="C308" s="49" t="s">
        <v>461</v>
      </c>
      <c r="D308" s="50">
        <v>43550</v>
      </c>
      <c r="E308" s="51">
        <v>0.29166666666666669</v>
      </c>
      <c r="F308" s="51">
        <v>0.33333333333333331</v>
      </c>
      <c r="G308" s="52">
        <f t="shared" si="33"/>
        <v>4.166666666666663E-2</v>
      </c>
      <c r="H308" s="53">
        <f t="shared" si="34"/>
        <v>43551</v>
      </c>
      <c r="I308" s="53" t="s">
        <v>84</v>
      </c>
      <c r="J308" s="51">
        <v>0.29166666666666669</v>
      </c>
      <c r="K308" s="51">
        <v>0.33333333333333331</v>
      </c>
      <c r="L308" s="52">
        <f t="shared" si="35"/>
        <v>0</v>
      </c>
      <c r="M308" s="54">
        <f t="shared" si="36"/>
        <v>43557</v>
      </c>
      <c r="N308" s="55" t="s">
        <v>85</v>
      </c>
      <c r="O308" s="56">
        <v>0.29166666666666669</v>
      </c>
      <c r="P308" s="56">
        <v>0.33333333333333331</v>
      </c>
      <c r="Q308" s="52">
        <f t="shared" si="37"/>
        <v>4.166666666666663E-2</v>
      </c>
      <c r="R308" s="53">
        <f t="shared" si="38"/>
        <v>43565</v>
      </c>
      <c r="S308" s="53" t="s">
        <v>85</v>
      </c>
      <c r="T308" s="51">
        <v>0.29166666666666669</v>
      </c>
      <c r="U308" s="51">
        <v>0.33333333333333331</v>
      </c>
      <c r="V308" s="52">
        <f t="shared" si="39"/>
        <v>4.166666666666663E-2</v>
      </c>
      <c r="W308" s="57">
        <f t="shared" si="40"/>
        <v>0.12499999999999989</v>
      </c>
    </row>
    <row r="309" spans="3:23" ht="15.75" x14ac:dyDescent="0.25">
      <c r="C309" s="49" t="s">
        <v>462</v>
      </c>
      <c r="D309" s="50">
        <v>43551</v>
      </c>
      <c r="E309" s="51">
        <v>0.29166666666666669</v>
      </c>
      <c r="F309" s="51">
        <v>0.33333333333333331</v>
      </c>
      <c r="G309" s="52">
        <f t="shared" si="33"/>
        <v>4.166666666666663E-2</v>
      </c>
      <c r="H309" s="53">
        <f t="shared" si="34"/>
        <v>43552</v>
      </c>
      <c r="I309" s="53" t="s">
        <v>84</v>
      </c>
      <c r="J309" s="51">
        <v>0.29166666666666669</v>
      </c>
      <c r="K309" s="51">
        <v>0.33333333333333331</v>
      </c>
      <c r="L309" s="52">
        <f t="shared" si="35"/>
        <v>0</v>
      </c>
      <c r="M309" s="54">
        <f t="shared" si="36"/>
        <v>43558</v>
      </c>
      <c r="N309" s="55" t="s">
        <v>85</v>
      </c>
      <c r="O309" s="56">
        <v>0.29166666666666669</v>
      </c>
      <c r="P309" s="56">
        <v>0.33333333333333331</v>
      </c>
      <c r="Q309" s="52">
        <f t="shared" si="37"/>
        <v>4.166666666666663E-2</v>
      </c>
      <c r="R309" s="53">
        <f t="shared" si="38"/>
        <v>43566</v>
      </c>
      <c r="S309" s="53" t="s">
        <v>85</v>
      </c>
      <c r="T309" s="51">
        <v>0.29166666666666669</v>
      </c>
      <c r="U309" s="51">
        <v>0.33333333333333331</v>
      </c>
      <c r="V309" s="52">
        <f t="shared" si="39"/>
        <v>4.166666666666663E-2</v>
      </c>
      <c r="W309" s="57">
        <f t="shared" si="40"/>
        <v>0.12499999999999989</v>
      </c>
    </row>
    <row r="310" spans="3:23" ht="15.75" x14ac:dyDescent="0.25">
      <c r="C310" s="49" t="s">
        <v>463</v>
      </c>
      <c r="D310" s="50">
        <v>43552</v>
      </c>
      <c r="E310" s="51">
        <v>0.29166666666666669</v>
      </c>
      <c r="F310" s="51">
        <v>0.33333333333333331</v>
      </c>
      <c r="G310" s="52">
        <f t="shared" si="33"/>
        <v>4.166666666666663E-2</v>
      </c>
      <c r="H310" s="53">
        <f t="shared" si="34"/>
        <v>43553</v>
      </c>
      <c r="I310" s="53" t="s">
        <v>84</v>
      </c>
      <c r="J310" s="51">
        <v>0.29166666666666669</v>
      </c>
      <c r="K310" s="51">
        <v>0.33333333333333331</v>
      </c>
      <c r="L310" s="52">
        <f t="shared" si="35"/>
        <v>0</v>
      </c>
      <c r="M310" s="54">
        <f t="shared" si="36"/>
        <v>43559</v>
      </c>
      <c r="N310" s="55" t="s">
        <v>85</v>
      </c>
      <c r="O310" s="56">
        <v>0.29166666666666669</v>
      </c>
      <c r="P310" s="56">
        <v>0.33333333333333331</v>
      </c>
      <c r="Q310" s="52">
        <f t="shared" si="37"/>
        <v>4.166666666666663E-2</v>
      </c>
      <c r="R310" s="53">
        <f t="shared" si="38"/>
        <v>43567</v>
      </c>
      <c r="S310" s="53" t="s">
        <v>85</v>
      </c>
      <c r="T310" s="51">
        <v>0.29166666666666669</v>
      </c>
      <c r="U310" s="51">
        <v>0.33333333333333331</v>
      </c>
      <c r="V310" s="52">
        <f t="shared" si="39"/>
        <v>4.166666666666663E-2</v>
      </c>
      <c r="W310" s="57">
        <f t="shared" si="40"/>
        <v>0.12499999999999989</v>
      </c>
    </row>
    <row r="311" spans="3:23" ht="15.75" x14ac:dyDescent="0.25">
      <c r="C311" s="49" t="s">
        <v>464</v>
      </c>
      <c r="D311" s="50">
        <v>43553</v>
      </c>
      <c r="E311" s="51">
        <v>0.29166666666666669</v>
      </c>
      <c r="F311" s="51">
        <v>0.33333333333333331</v>
      </c>
      <c r="G311" s="52">
        <f t="shared" si="33"/>
        <v>4.166666666666663E-2</v>
      </c>
      <c r="H311" s="53">
        <f t="shared" si="34"/>
        <v>43554</v>
      </c>
      <c r="I311" s="53" t="s">
        <v>84</v>
      </c>
      <c r="J311" s="51">
        <v>0.29166666666666669</v>
      </c>
      <c r="K311" s="51">
        <v>0.33333333333333331</v>
      </c>
      <c r="L311" s="52">
        <f t="shared" si="35"/>
        <v>0</v>
      </c>
      <c r="M311" s="54">
        <f t="shared" si="36"/>
        <v>43560</v>
      </c>
      <c r="N311" s="55" t="s">
        <v>85</v>
      </c>
      <c r="O311" s="56">
        <v>0.29166666666666669</v>
      </c>
      <c r="P311" s="56">
        <v>0.33333333333333331</v>
      </c>
      <c r="Q311" s="52">
        <f t="shared" si="37"/>
        <v>4.166666666666663E-2</v>
      </c>
      <c r="R311" s="53">
        <f t="shared" si="38"/>
        <v>43568</v>
      </c>
      <c r="S311" s="53" t="s">
        <v>85</v>
      </c>
      <c r="T311" s="51">
        <v>0.29166666666666669</v>
      </c>
      <c r="U311" s="51">
        <v>0.33333333333333331</v>
      </c>
      <c r="V311" s="52">
        <f t="shared" si="39"/>
        <v>4.166666666666663E-2</v>
      </c>
      <c r="W311" s="57">
        <f t="shared" si="40"/>
        <v>0.12499999999999989</v>
      </c>
    </row>
    <row r="312" spans="3:23" ht="31.5" x14ac:dyDescent="0.25">
      <c r="C312" s="49" t="s">
        <v>465</v>
      </c>
      <c r="D312" s="50">
        <v>43554</v>
      </c>
      <c r="E312" s="51">
        <v>0.29166666666666669</v>
      </c>
      <c r="F312" s="51">
        <v>0.33333333333333331</v>
      </c>
      <c r="G312" s="52">
        <f t="shared" si="33"/>
        <v>4.166666666666663E-2</v>
      </c>
      <c r="H312" s="53">
        <f t="shared" si="34"/>
        <v>43555</v>
      </c>
      <c r="I312" s="53" t="s">
        <v>84</v>
      </c>
      <c r="J312" s="51">
        <v>0.29166666666666669</v>
      </c>
      <c r="K312" s="51">
        <v>0.33333333333333331</v>
      </c>
      <c r="L312" s="52">
        <f t="shared" si="35"/>
        <v>0</v>
      </c>
      <c r="M312" s="54">
        <f t="shared" si="36"/>
        <v>43561</v>
      </c>
      <c r="N312" s="55" t="s">
        <v>85</v>
      </c>
      <c r="O312" s="56">
        <v>0.29166666666666669</v>
      </c>
      <c r="P312" s="56">
        <v>0.33333333333333331</v>
      </c>
      <c r="Q312" s="52">
        <f t="shared" si="37"/>
        <v>4.166666666666663E-2</v>
      </c>
      <c r="R312" s="53">
        <f t="shared" si="38"/>
        <v>43569</v>
      </c>
      <c r="S312" s="53" t="s">
        <v>85</v>
      </c>
      <c r="T312" s="51">
        <v>0.29166666666666669</v>
      </c>
      <c r="U312" s="51">
        <v>0.33333333333333331</v>
      </c>
      <c r="V312" s="52">
        <f t="shared" si="39"/>
        <v>4.166666666666663E-2</v>
      </c>
      <c r="W312" s="57">
        <f t="shared" si="40"/>
        <v>0.12499999999999989</v>
      </c>
    </row>
    <row r="313" spans="3:23" ht="31.5" x14ac:dyDescent="0.25">
      <c r="C313" s="49" t="s">
        <v>466</v>
      </c>
      <c r="D313" s="50">
        <v>43555</v>
      </c>
      <c r="E313" s="51">
        <v>0.29166666666666669</v>
      </c>
      <c r="F313" s="51">
        <v>0.33333333333333331</v>
      </c>
      <c r="G313" s="52">
        <f t="shared" si="33"/>
        <v>4.166666666666663E-2</v>
      </c>
      <c r="H313" s="53">
        <f t="shared" si="34"/>
        <v>43556</v>
      </c>
      <c r="I313" s="53" t="s">
        <v>84</v>
      </c>
      <c r="J313" s="51">
        <v>0.29166666666666669</v>
      </c>
      <c r="K313" s="51">
        <v>0.33333333333333331</v>
      </c>
      <c r="L313" s="52">
        <f t="shared" si="35"/>
        <v>0</v>
      </c>
      <c r="M313" s="54">
        <f t="shared" si="36"/>
        <v>43562</v>
      </c>
      <c r="N313" s="55" t="s">
        <v>85</v>
      </c>
      <c r="O313" s="56">
        <v>0.29166666666666669</v>
      </c>
      <c r="P313" s="56">
        <v>0.33333333333333331</v>
      </c>
      <c r="Q313" s="52">
        <f t="shared" si="37"/>
        <v>4.166666666666663E-2</v>
      </c>
      <c r="R313" s="53">
        <f t="shared" si="38"/>
        <v>43570</v>
      </c>
      <c r="S313" s="53" t="s">
        <v>85</v>
      </c>
      <c r="T313" s="51">
        <v>0.29166666666666669</v>
      </c>
      <c r="U313" s="51">
        <v>0.33333333333333331</v>
      </c>
      <c r="V313" s="52">
        <f t="shared" si="39"/>
        <v>4.166666666666663E-2</v>
      </c>
      <c r="W313" s="57">
        <f t="shared" si="40"/>
        <v>0.12499999999999989</v>
      </c>
    </row>
    <row r="314" spans="3:23" ht="15.75" x14ac:dyDescent="0.25">
      <c r="C314" s="49" t="s">
        <v>467</v>
      </c>
      <c r="D314" s="50">
        <v>43556</v>
      </c>
      <c r="E314" s="51">
        <v>0.29166666666666669</v>
      </c>
      <c r="F314" s="51">
        <v>0.33333333333333331</v>
      </c>
      <c r="G314" s="52">
        <f t="shared" si="33"/>
        <v>4.166666666666663E-2</v>
      </c>
      <c r="H314" s="53">
        <f t="shared" si="34"/>
        <v>43557</v>
      </c>
      <c r="I314" s="53" t="s">
        <v>84</v>
      </c>
      <c r="J314" s="51">
        <v>0.29166666666666669</v>
      </c>
      <c r="K314" s="51">
        <v>0.33333333333333331</v>
      </c>
      <c r="L314" s="52">
        <f t="shared" si="35"/>
        <v>0</v>
      </c>
      <c r="M314" s="54">
        <f t="shared" si="36"/>
        <v>43563</v>
      </c>
      <c r="N314" s="55" t="s">
        <v>85</v>
      </c>
      <c r="O314" s="56">
        <v>0.29166666666666669</v>
      </c>
      <c r="P314" s="56">
        <v>0.33333333333333331</v>
      </c>
      <c r="Q314" s="52">
        <f t="shared" si="37"/>
        <v>4.166666666666663E-2</v>
      </c>
      <c r="R314" s="53">
        <f t="shared" si="38"/>
        <v>43571</v>
      </c>
      <c r="S314" s="53" t="s">
        <v>85</v>
      </c>
      <c r="T314" s="51">
        <v>0.29166666666666669</v>
      </c>
      <c r="U314" s="51">
        <v>0.33333333333333331</v>
      </c>
      <c r="V314" s="52">
        <f t="shared" si="39"/>
        <v>4.166666666666663E-2</v>
      </c>
      <c r="W314" s="57">
        <f t="shared" si="40"/>
        <v>0.12499999999999989</v>
      </c>
    </row>
    <row r="315" spans="3:23" ht="15.75" x14ac:dyDescent="0.25">
      <c r="C315" s="49" t="s">
        <v>468</v>
      </c>
      <c r="D315" s="50">
        <v>43557</v>
      </c>
      <c r="E315" s="51">
        <v>0.29166666666666669</v>
      </c>
      <c r="F315" s="51">
        <v>0.33333333333333331</v>
      </c>
      <c r="G315" s="52">
        <f t="shared" si="33"/>
        <v>4.166666666666663E-2</v>
      </c>
      <c r="H315" s="53">
        <f t="shared" si="34"/>
        <v>43558</v>
      </c>
      <c r="I315" s="53" t="s">
        <v>84</v>
      </c>
      <c r="J315" s="51">
        <v>0.29166666666666669</v>
      </c>
      <c r="K315" s="51">
        <v>0.33333333333333331</v>
      </c>
      <c r="L315" s="52">
        <f t="shared" si="35"/>
        <v>0</v>
      </c>
      <c r="M315" s="54">
        <f t="shared" si="36"/>
        <v>43564</v>
      </c>
      <c r="N315" s="55" t="s">
        <v>85</v>
      </c>
      <c r="O315" s="56">
        <v>0.29166666666666669</v>
      </c>
      <c r="P315" s="56">
        <v>0.33333333333333331</v>
      </c>
      <c r="Q315" s="52">
        <f t="shared" si="37"/>
        <v>4.166666666666663E-2</v>
      </c>
      <c r="R315" s="53">
        <f t="shared" si="38"/>
        <v>43572</v>
      </c>
      <c r="S315" s="53" t="s">
        <v>85</v>
      </c>
      <c r="T315" s="51">
        <v>0.29166666666666669</v>
      </c>
      <c r="U315" s="51">
        <v>0.33333333333333331</v>
      </c>
      <c r="V315" s="52">
        <f t="shared" si="39"/>
        <v>4.166666666666663E-2</v>
      </c>
      <c r="W315" s="57">
        <f t="shared" si="40"/>
        <v>0.12499999999999989</v>
      </c>
    </row>
    <row r="316" spans="3:23" ht="15.75" x14ac:dyDescent="0.25">
      <c r="C316" s="49" t="s">
        <v>469</v>
      </c>
      <c r="D316" s="50">
        <v>43558</v>
      </c>
      <c r="E316" s="51">
        <v>0.29166666666666669</v>
      </c>
      <c r="F316" s="51">
        <v>0.33333333333333331</v>
      </c>
      <c r="G316" s="52">
        <f t="shared" si="33"/>
        <v>4.166666666666663E-2</v>
      </c>
      <c r="H316" s="53">
        <f t="shared" si="34"/>
        <v>43559</v>
      </c>
      <c r="I316" s="53" t="s">
        <v>84</v>
      </c>
      <c r="J316" s="51">
        <v>0.29166666666666669</v>
      </c>
      <c r="K316" s="51">
        <v>0.33333333333333331</v>
      </c>
      <c r="L316" s="52">
        <f t="shared" si="35"/>
        <v>0</v>
      </c>
      <c r="M316" s="54">
        <f t="shared" si="36"/>
        <v>43565</v>
      </c>
      <c r="N316" s="55" t="s">
        <v>85</v>
      </c>
      <c r="O316" s="56">
        <v>0.29166666666666669</v>
      </c>
      <c r="P316" s="56">
        <v>0.33333333333333331</v>
      </c>
      <c r="Q316" s="52">
        <f t="shared" si="37"/>
        <v>4.166666666666663E-2</v>
      </c>
      <c r="R316" s="53">
        <f t="shared" si="38"/>
        <v>43573</v>
      </c>
      <c r="S316" s="53" t="s">
        <v>85</v>
      </c>
      <c r="T316" s="51">
        <v>0.29166666666666669</v>
      </c>
      <c r="U316" s="51">
        <v>0.33333333333333331</v>
      </c>
      <c r="V316" s="52">
        <f t="shared" si="39"/>
        <v>4.166666666666663E-2</v>
      </c>
      <c r="W316" s="57">
        <f t="shared" si="40"/>
        <v>0.12499999999999989</v>
      </c>
    </row>
    <row r="317" spans="3:23" ht="15.75" x14ac:dyDescent="0.25">
      <c r="C317" s="49" t="s">
        <v>470</v>
      </c>
      <c r="D317" s="50">
        <v>43559</v>
      </c>
      <c r="E317" s="51">
        <v>0.29166666666666669</v>
      </c>
      <c r="F317" s="51">
        <v>0.33333333333333331</v>
      </c>
      <c r="G317" s="52">
        <f t="shared" si="33"/>
        <v>4.166666666666663E-2</v>
      </c>
      <c r="H317" s="53">
        <f t="shared" si="34"/>
        <v>43560</v>
      </c>
      <c r="I317" s="53" t="s">
        <v>84</v>
      </c>
      <c r="J317" s="51">
        <v>0.29166666666666669</v>
      </c>
      <c r="K317" s="51">
        <v>0.33333333333333331</v>
      </c>
      <c r="L317" s="52">
        <f t="shared" si="35"/>
        <v>0</v>
      </c>
      <c r="M317" s="54">
        <f t="shared" si="36"/>
        <v>43566</v>
      </c>
      <c r="N317" s="55" t="s">
        <v>85</v>
      </c>
      <c r="O317" s="56">
        <v>0.29166666666666669</v>
      </c>
      <c r="P317" s="56">
        <v>0.33333333333333331</v>
      </c>
      <c r="Q317" s="52">
        <f t="shared" si="37"/>
        <v>4.166666666666663E-2</v>
      </c>
      <c r="R317" s="53">
        <f t="shared" si="38"/>
        <v>43574</v>
      </c>
      <c r="S317" s="53" t="s">
        <v>85</v>
      </c>
      <c r="T317" s="51">
        <v>0.29166666666666669</v>
      </c>
      <c r="U317" s="51">
        <v>0.33333333333333331</v>
      </c>
      <c r="V317" s="52">
        <f t="shared" si="39"/>
        <v>4.166666666666663E-2</v>
      </c>
      <c r="W317" s="57">
        <f t="shared" si="40"/>
        <v>0.12499999999999989</v>
      </c>
    </row>
    <row r="318" spans="3:23" ht="15.75" x14ac:dyDescent="0.25">
      <c r="C318" s="49" t="s">
        <v>471</v>
      </c>
      <c r="D318" s="50">
        <v>43560</v>
      </c>
      <c r="E318" s="51">
        <v>0.29166666666666669</v>
      </c>
      <c r="F318" s="51">
        <v>0.33333333333333331</v>
      </c>
      <c r="G318" s="52">
        <f t="shared" si="33"/>
        <v>4.166666666666663E-2</v>
      </c>
      <c r="H318" s="53">
        <f t="shared" si="34"/>
        <v>43561</v>
      </c>
      <c r="I318" s="53" t="s">
        <v>84</v>
      </c>
      <c r="J318" s="51">
        <v>0.29166666666666669</v>
      </c>
      <c r="K318" s="51">
        <v>0.33333333333333331</v>
      </c>
      <c r="L318" s="52">
        <f t="shared" si="35"/>
        <v>0</v>
      </c>
      <c r="M318" s="54">
        <f t="shared" si="36"/>
        <v>43567</v>
      </c>
      <c r="N318" s="55" t="s">
        <v>85</v>
      </c>
      <c r="O318" s="56">
        <v>0.29166666666666669</v>
      </c>
      <c r="P318" s="56">
        <v>0.33333333333333331</v>
      </c>
      <c r="Q318" s="52">
        <f t="shared" si="37"/>
        <v>4.166666666666663E-2</v>
      </c>
      <c r="R318" s="53">
        <f t="shared" si="38"/>
        <v>43575</v>
      </c>
      <c r="S318" s="53" t="s">
        <v>85</v>
      </c>
      <c r="T318" s="51">
        <v>0.29166666666666669</v>
      </c>
      <c r="U318" s="51">
        <v>0.33333333333333331</v>
      </c>
      <c r="V318" s="52">
        <f t="shared" si="39"/>
        <v>4.166666666666663E-2</v>
      </c>
      <c r="W318" s="57">
        <f t="shared" si="40"/>
        <v>0.12499999999999989</v>
      </c>
    </row>
    <row r="319" spans="3:23" ht="15.75" x14ac:dyDescent="0.25">
      <c r="C319" s="49" t="s">
        <v>472</v>
      </c>
      <c r="D319" s="50">
        <v>43561</v>
      </c>
      <c r="E319" s="51">
        <v>0.29166666666666669</v>
      </c>
      <c r="F319" s="51">
        <v>0.33333333333333331</v>
      </c>
      <c r="G319" s="52">
        <f t="shared" si="33"/>
        <v>4.166666666666663E-2</v>
      </c>
      <c r="H319" s="53">
        <f t="shared" si="34"/>
        <v>43562</v>
      </c>
      <c r="I319" s="53" t="s">
        <v>84</v>
      </c>
      <c r="J319" s="51">
        <v>0.29166666666666669</v>
      </c>
      <c r="K319" s="51">
        <v>0.33333333333333331</v>
      </c>
      <c r="L319" s="52">
        <f t="shared" si="35"/>
        <v>0</v>
      </c>
      <c r="M319" s="54">
        <f t="shared" si="36"/>
        <v>43568</v>
      </c>
      <c r="N319" s="55" t="s">
        <v>85</v>
      </c>
      <c r="O319" s="56">
        <v>0.29166666666666669</v>
      </c>
      <c r="P319" s="56">
        <v>0.33333333333333331</v>
      </c>
      <c r="Q319" s="52">
        <f t="shared" si="37"/>
        <v>4.166666666666663E-2</v>
      </c>
      <c r="R319" s="53">
        <f t="shared" si="38"/>
        <v>43576</v>
      </c>
      <c r="S319" s="53" t="s">
        <v>85</v>
      </c>
      <c r="T319" s="51">
        <v>0.29166666666666669</v>
      </c>
      <c r="U319" s="51">
        <v>0.33333333333333331</v>
      </c>
      <c r="V319" s="52">
        <f t="shared" si="39"/>
        <v>4.166666666666663E-2</v>
      </c>
      <c r="W319" s="57">
        <f t="shared" si="40"/>
        <v>0.12499999999999989</v>
      </c>
    </row>
    <row r="320" spans="3:23" ht="15.75" x14ac:dyDescent="0.25">
      <c r="C320" s="49" t="s">
        <v>473</v>
      </c>
      <c r="D320" s="50">
        <v>43562</v>
      </c>
      <c r="E320" s="51">
        <v>0.29166666666666669</v>
      </c>
      <c r="F320" s="51">
        <v>0.33333333333333331</v>
      </c>
      <c r="G320" s="52">
        <f t="shared" si="33"/>
        <v>4.166666666666663E-2</v>
      </c>
      <c r="H320" s="53">
        <f t="shared" si="34"/>
        <v>43563</v>
      </c>
      <c r="I320" s="53" t="s">
        <v>84</v>
      </c>
      <c r="J320" s="51">
        <v>0.29166666666666669</v>
      </c>
      <c r="K320" s="51">
        <v>0.33333333333333331</v>
      </c>
      <c r="L320" s="52">
        <f t="shared" si="35"/>
        <v>0</v>
      </c>
      <c r="M320" s="54">
        <f t="shared" si="36"/>
        <v>43569</v>
      </c>
      <c r="N320" s="55" t="s">
        <v>85</v>
      </c>
      <c r="O320" s="56">
        <v>0.29166666666666669</v>
      </c>
      <c r="P320" s="56">
        <v>0.33333333333333331</v>
      </c>
      <c r="Q320" s="52">
        <f t="shared" si="37"/>
        <v>4.166666666666663E-2</v>
      </c>
      <c r="R320" s="53">
        <f t="shared" si="38"/>
        <v>43577</v>
      </c>
      <c r="S320" s="53" t="s">
        <v>85</v>
      </c>
      <c r="T320" s="51">
        <v>0.29166666666666669</v>
      </c>
      <c r="U320" s="51">
        <v>0.33333333333333331</v>
      </c>
      <c r="V320" s="52">
        <f t="shared" si="39"/>
        <v>4.166666666666663E-2</v>
      </c>
      <c r="W320" s="57">
        <f t="shared" si="40"/>
        <v>0.12499999999999989</v>
      </c>
    </row>
    <row r="321" spans="3:23" ht="15.75" x14ac:dyDescent="0.25">
      <c r="C321" s="49" t="s">
        <v>474</v>
      </c>
      <c r="D321" s="50">
        <v>43563</v>
      </c>
      <c r="E321" s="51">
        <v>0.29166666666666669</v>
      </c>
      <c r="F321" s="51">
        <v>0.33333333333333331</v>
      </c>
      <c r="G321" s="52">
        <f t="shared" si="33"/>
        <v>4.166666666666663E-2</v>
      </c>
      <c r="H321" s="53">
        <f t="shared" si="34"/>
        <v>43564</v>
      </c>
      <c r="I321" s="53" t="s">
        <v>84</v>
      </c>
      <c r="J321" s="51">
        <v>0.29166666666666669</v>
      </c>
      <c r="K321" s="51">
        <v>0.33333333333333331</v>
      </c>
      <c r="L321" s="52">
        <f t="shared" si="35"/>
        <v>0</v>
      </c>
      <c r="M321" s="54">
        <f t="shared" si="36"/>
        <v>43570</v>
      </c>
      <c r="N321" s="55" t="s">
        <v>85</v>
      </c>
      <c r="O321" s="56">
        <v>0.29166666666666669</v>
      </c>
      <c r="P321" s="56">
        <v>0.33333333333333331</v>
      </c>
      <c r="Q321" s="52">
        <f t="shared" si="37"/>
        <v>4.166666666666663E-2</v>
      </c>
      <c r="R321" s="53">
        <f t="shared" si="38"/>
        <v>43578</v>
      </c>
      <c r="S321" s="53" t="s">
        <v>85</v>
      </c>
      <c r="T321" s="51">
        <v>0.29166666666666669</v>
      </c>
      <c r="U321" s="51">
        <v>0.33333333333333331</v>
      </c>
      <c r="V321" s="52">
        <f t="shared" si="39"/>
        <v>4.166666666666663E-2</v>
      </c>
      <c r="W321" s="57">
        <f t="shared" si="40"/>
        <v>0.12499999999999989</v>
      </c>
    </row>
    <row r="322" spans="3:23" ht="15.75" x14ac:dyDescent="0.25">
      <c r="C322" s="49" t="s">
        <v>475</v>
      </c>
      <c r="D322" s="50">
        <v>43564</v>
      </c>
      <c r="E322" s="51">
        <v>0.29166666666666669</v>
      </c>
      <c r="F322" s="51">
        <v>0.33333333333333331</v>
      </c>
      <c r="G322" s="52">
        <f t="shared" si="33"/>
        <v>4.166666666666663E-2</v>
      </c>
      <c r="H322" s="53">
        <f t="shared" si="34"/>
        <v>43565</v>
      </c>
      <c r="I322" s="53" t="s">
        <v>84</v>
      </c>
      <c r="J322" s="51">
        <v>0.29166666666666669</v>
      </c>
      <c r="K322" s="51">
        <v>0.33333333333333331</v>
      </c>
      <c r="L322" s="52">
        <f t="shared" si="35"/>
        <v>0</v>
      </c>
      <c r="M322" s="54">
        <f t="shared" si="36"/>
        <v>43571</v>
      </c>
      <c r="N322" s="55" t="s">
        <v>85</v>
      </c>
      <c r="O322" s="56">
        <v>0.29166666666666669</v>
      </c>
      <c r="P322" s="56">
        <v>0.33333333333333331</v>
      </c>
      <c r="Q322" s="52">
        <f t="shared" si="37"/>
        <v>4.166666666666663E-2</v>
      </c>
      <c r="R322" s="53">
        <f t="shared" si="38"/>
        <v>43579</v>
      </c>
      <c r="S322" s="53" t="s">
        <v>85</v>
      </c>
      <c r="T322" s="51">
        <v>0.29166666666666669</v>
      </c>
      <c r="U322" s="51">
        <v>0.33333333333333331</v>
      </c>
      <c r="V322" s="52">
        <f t="shared" si="39"/>
        <v>4.166666666666663E-2</v>
      </c>
      <c r="W322" s="57">
        <f t="shared" si="40"/>
        <v>0.12499999999999989</v>
      </c>
    </row>
    <row r="323" spans="3:23" ht="15.75" x14ac:dyDescent="0.25">
      <c r="C323" s="49" t="s">
        <v>476</v>
      </c>
      <c r="D323" s="50">
        <v>43565</v>
      </c>
      <c r="E323" s="51">
        <v>0.29166666666666669</v>
      </c>
      <c r="F323" s="51">
        <v>0.33333333333333331</v>
      </c>
      <c r="G323" s="52">
        <f t="shared" si="33"/>
        <v>4.166666666666663E-2</v>
      </c>
      <c r="H323" s="53">
        <f t="shared" si="34"/>
        <v>43566</v>
      </c>
      <c r="I323" s="53" t="s">
        <v>84</v>
      </c>
      <c r="J323" s="51">
        <v>0.29166666666666669</v>
      </c>
      <c r="K323" s="51">
        <v>0.33333333333333331</v>
      </c>
      <c r="L323" s="52">
        <f t="shared" si="35"/>
        <v>0</v>
      </c>
      <c r="M323" s="54">
        <f t="shared" si="36"/>
        <v>43572</v>
      </c>
      <c r="N323" s="55" t="s">
        <v>85</v>
      </c>
      <c r="O323" s="56">
        <v>0.29166666666666669</v>
      </c>
      <c r="P323" s="56">
        <v>0.33333333333333331</v>
      </c>
      <c r="Q323" s="52">
        <f t="shared" si="37"/>
        <v>4.166666666666663E-2</v>
      </c>
      <c r="R323" s="53">
        <f t="shared" si="38"/>
        <v>43580</v>
      </c>
      <c r="S323" s="53" t="s">
        <v>85</v>
      </c>
      <c r="T323" s="51">
        <v>0.29166666666666669</v>
      </c>
      <c r="U323" s="51">
        <v>0.33333333333333331</v>
      </c>
      <c r="V323" s="52">
        <f t="shared" si="39"/>
        <v>4.166666666666663E-2</v>
      </c>
      <c r="W323" s="57">
        <f t="shared" si="40"/>
        <v>0.12499999999999989</v>
      </c>
    </row>
    <row r="324" spans="3:23" ht="15.75" x14ac:dyDescent="0.25">
      <c r="C324" s="49" t="s">
        <v>477</v>
      </c>
      <c r="D324" s="50">
        <v>43566</v>
      </c>
      <c r="E324" s="51">
        <v>0.29166666666666669</v>
      </c>
      <c r="F324" s="51">
        <v>0.33333333333333331</v>
      </c>
      <c r="G324" s="52">
        <f t="shared" si="33"/>
        <v>4.166666666666663E-2</v>
      </c>
      <c r="H324" s="53">
        <f t="shared" si="34"/>
        <v>43567</v>
      </c>
      <c r="I324" s="53" t="s">
        <v>84</v>
      </c>
      <c r="J324" s="51">
        <v>0.29166666666666669</v>
      </c>
      <c r="K324" s="51">
        <v>0.33333333333333331</v>
      </c>
      <c r="L324" s="52">
        <f t="shared" si="35"/>
        <v>0</v>
      </c>
      <c r="M324" s="54">
        <f t="shared" si="36"/>
        <v>43573</v>
      </c>
      <c r="N324" s="55" t="s">
        <v>85</v>
      </c>
      <c r="O324" s="56">
        <v>0.29166666666666669</v>
      </c>
      <c r="P324" s="56">
        <v>0.33333333333333331</v>
      </c>
      <c r="Q324" s="52">
        <f t="shared" si="37"/>
        <v>4.166666666666663E-2</v>
      </c>
      <c r="R324" s="53">
        <f t="shared" si="38"/>
        <v>43581</v>
      </c>
      <c r="S324" s="53" t="s">
        <v>85</v>
      </c>
      <c r="T324" s="51">
        <v>0.29166666666666669</v>
      </c>
      <c r="U324" s="51">
        <v>0.33333333333333331</v>
      </c>
      <c r="V324" s="52">
        <f t="shared" si="39"/>
        <v>4.166666666666663E-2</v>
      </c>
      <c r="W324" s="57">
        <f t="shared" si="40"/>
        <v>0.12499999999999989</v>
      </c>
    </row>
    <row r="325" spans="3:23" ht="15.75" x14ac:dyDescent="0.25">
      <c r="C325" s="49" t="s">
        <v>478</v>
      </c>
      <c r="D325" s="50">
        <v>43567</v>
      </c>
      <c r="E325" s="51">
        <v>0.29166666666666669</v>
      </c>
      <c r="F325" s="51">
        <v>0.33333333333333331</v>
      </c>
      <c r="G325" s="52">
        <f t="shared" si="33"/>
        <v>4.166666666666663E-2</v>
      </c>
      <c r="H325" s="53">
        <f t="shared" si="34"/>
        <v>43568</v>
      </c>
      <c r="I325" s="53" t="s">
        <v>84</v>
      </c>
      <c r="J325" s="51">
        <v>0.29166666666666669</v>
      </c>
      <c r="K325" s="51">
        <v>0.33333333333333331</v>
      </c>
      <c r="L325" s="52">
        <f t="shared" si="35"/>
        <v>0</v>
      </c>
      <c r="M325" s="54">
        <f t="shared" si="36"/>
        <v>43574</v>
      </c>
      <c r="N325" s="55" t="s">
        <v>85</v>
      </c>
      <c r="O325" s="56">
        <v>0.29166666666666669</v>
      </c>
      <c r="P325" s="56">
        <v>0.33333333333333331</v>
      </c>
      <c r="Q325" s="52">
        <f t="shared" si="37"/>
        <v>4.166666666666663E-2</v>
      </c>
      <c r="R325" s="53">
        <f t="shared" si="38"/>
        <v>43582</v>
      </c>
      <c r="S325" s="53" t="s">
        <v>85</v>
      </c>
      <c r="T325" s="51">
        <v>0.29166666666666669</v>
      </c>
      <c r="U325" s="51">
        <v>0.33333333333333331</v>
      </c>
      <c r="V325" s="52">
        <f t="shared" si="39"/>
        <v>4.166666666666663E-2</v>
      </c>
      <c r="W325" s="57">
        <f t="shared" si="40"/>
        <v>0.12499999999999989</v>
      </c>
    </row>
    <row r="326" spans="3:23" ht="15.75" x14ac:dyDescent="0.25">
      <c r="C326" s="49" t="s">
        <v>479</v>
      </c>
      <c r="D326" s="50">
        <v>43568</v>
      </c>
      <c r="E326" s="51">
        <v>0.29166666666666669</v>
      </c>
      <c r="F326" s="51">
        <v>0.33333333333333331</v>
      </c>
      <c r="G326" s="52">
        <f t="shared" si="33"/>
        <v>4.166666666666663E-2</v>
      </c>
      <c r="H326" s="53">
        <f t="shared" si="34"/>
        <v>43569</v>
      </c>
      <c r="I326" s="53" t="s">
        <v>84</v>
      </c>
      <c r="J326" s="51">
        <v>0.29166666666666669</v>
      </c>
      <c r="K326" s="51">
        <v>0.33333333333333331</v>
      </c>
      <c r="L326" s="52">
        <f t="shared" si="35"/>
        <v>0</v>
      </c>
      <c r="M326" s="54">
        <f t="shared" si="36"/>
        <v>43575</v>
      </c>
      <c r="N326" s="55" t="s">
        <v>85</v>
      </c>
      <c r="O326" s="56">
        <v>0.29166666666666669</v>
      </c>
      <c r="P326" s="56">
        <v>0.33333333333333331</v>
      </c>
      <c r="Q326" s="52">
        <f t="shared" si="37"/>
        <v>4.166666666666663E-2</v>
      </c>
      <c r="R326" s="53">
        <f t="shared" si="38"/>
        <v>43583</v>
      </c>
      <c r="S326" s="53" t="s">
        <v>85</v>
      </c>
      <c r="T326" s="51">
        <v>0.29166666666666669</v>
      </c>
      <c r="U326" s="51">
        <v>0.33333333333333331</v>
      </c>
      <c r="V326" s="52">
        <f t="shared" si="39"/>
        <v>4.166666666666663E-2</v>
      </c>
      <c r="W326" s="57">
        <f t="shared" si="40"/>
        <v>0.12499999999999989</v>
      </c>
    </row>
    <row r="327" spans="3:23" ht="15.75" x14ac:dyDescent="0.25">
      <c r="C327" s="49" t="s">
        <v>480</v>
      </c>
      <c r="D327" s="50">
        <v>43569</v>
      </c>
      <c r="E327" s="51">
        <v>0.29166666666666669</v>
      </c>
      <c r="F327" s="51">
        <v>0.33333333333333331</v>
      </c>
      <c r="G327" s="52">
        <f t="shared" si="33"/>
        <v>4.166666666666663E-2</v>
      </c>
      <c r="H327" s="53">
        <f t="shared" si="34"/>
        <v>43570</v>
      </c>
      <c r="I327" s="53" t="s">
        <v>84</v>
      </c>
      <c r="J327" s="51">
        <v>0.29166666666666669</v>
      </c>
      <c r="K327" s="51">
        <v>0.33333333333333331</v>
      </c>
      <c r="L327" s="52">
        <f t="shared" si="35"/>
        <v>0</v>
      </c>
      <c r="M327" s="54">
        <f t="shared" si="36"/>
        <v>43576</v>
      </c>
      <c r="N327" s="55" t="s">
        <v>85</v>
      </c>
      <c r="O327" s="56">
        <v>0.29166666666666669</v>
      </c>
      <c r="P327" s="56">
        <v>0.33333333333333331</v>
      </c>
      <c r="Q327" s="52">
        <f t="shared" si="37"/>
        <v>4.166666666666663E-2</v>
      </c>
      <c r="R327" s="53">
        <f t="shared" si="38"/>
        <v>43584</v>
      </c>
      <c r="S327" s="53" t="s">
        <v>85</v>
      </c>
      <c r="T327" s="51">
        <v>0.29166666666666669</v>
      </c>
      <c r="U327" s="51">
        <v>0.33333333333333331</v>
      </c>
      <c r="V327" s="52">
        <f t="shared" si="39"/>
        <v>4.166666666666663E-2</v>
      </c>
      <c r="W327" s="57">
        <f t="shared" si="40"/>
        <v>0.12499999999999989</v>
      </c>
    </row>
    <row r="328" spans="3:23" ht="15.75" x14ac:dyDescent="0.25">
      <c r="C328" s="49" t="s">
        <v>481</v>
      </c>
      <c r="D328" s="50">
        <v>43570</v>
      </c>
      <c r="E328" s="51">
        <v>0.29166666666666669</v>
      </c>
      <c r="F328" s="51">
        <v>0.33333333333333331</v>
      </c>
      <c r="G328" s="52">
        <f t="shared" ref="G328:G391" si="41">F328-E328</f>
        <v>4.166666666666663E-2</v>
      </c>
      <c r="H328" s="53">
        <f t="shared" ref="H328:H391" si="42">IF(D328="","",D328+DAY(1))</f>
        <v>43571</v>
      </c>
      <c r="I328" s="53" t="s">
        <v>84</v>
      </c>
      <c r="J328" s="51">
        <v>0.29166666666666669</v>
      </c>
      <c r="K328" s="51">
        <v>0.33333333333333331</v>
      </c>
      <c r="L328" s="52">
        <f t="shared" ref="L328:L391" si="43">IF(I328="sim",K328-J328,0)</f>
        <v>0</v>
      </c>
      <c r="M328" s="54">
        <f t="shared" ref="M328:M391" si="44">IF(D328="","",D328+DAY(7))</f>
        <v>43577</v>
      </c>
      <c r="N328" s="55" t="s">
        <v>85</v>
      </c>
      <c r="O328" s="56">
        <v>0.29166666666666669</v>
      </c>
      <c r="P328" s="56">
        <v>0.33333333333333331</v>
      </c>
      <c r="Q328" s="52">
        <f t="shared" ref="Q328:Q391" si="45">IF(N328="sim",P328-O328,0)</f>
        <v>4.166666666666663E-2</v>
      </c>
      <c r="R328" s="53">
        <f t="shared" ref="R328:R391" si="46">IF(D328="","",D328+DAY(15))</f>
        <v>43585</v>
      </c>
      <c r="S328" s="53" t="s">
        <v>85</v>
      </c>
      <c r="T328" s="51">
        <v>0.29166666666666669</v>
      </c>
      <c r="U328" s="51">
        <v>0.33333333333333331</v>
      </c>
      <c r="V328" s="52">
        <f t="shared" ref="V328:V391" si="47">IF(S328="sim",U328-T328,0)</f>
        <v>4.166666666666663E-2</v>
      </c>
      <c r="W328" s="57">
        <f t="shared" ref="W328:W391" si="48">G328+L328+Q328+V328</f>
        <v>0.12499999999999989</v>
      </c>
    </row>
    <row r="329" spans="3:23" ht="15.75" x14ac:dyDescent="0.25">
      <c r="C329" s="49" t="s">
        <v>482</v>
      </c>
      <c r="D329" s="50">
        <v>43571</v>
      </c>
      <c r="E329" s="51">
        <v>0.29166666666666669</v>
      </c>
      <c r="F329" s="51">
        <v>0.33333333333333331</v>
      </c>
      <c r="G329" s="52">
        <f t="shared" si="41"/>
        <v>4.166666666666663E-2</v>
      </c>
      <c r="H329" s="53">
        <f t="shared" si="42"/>
        <v>43572</v>
      </c>
      <c r="I329" s="53" t="s">
        <v>84</v>
      </c>
      <c r="J329" s="51">
        <v>0.29166666666666669</v>
      </c>
      <c r="K329" s="51">
        <v>0.33333333333333331</v>
      </c>
      <c r="L329" s="52">
        <f t="shared" si="43"/>
        <v>0</v>
      </c>
      <c r="M329" s="54">
        <f t="shared" si="44"/>
        <v>43578</v>
      </c>
      <c r="N329" s="55" t="s">
        <v>85</v>
      </c>
      <c r="O329" s="56">
        <v>0.29166666666666669</v>
      </c>
      <c r="P329" s="56">
        <v>0.33333333333333331</v>
      </c>
      <c r="Q329" s="52">
        <f t="shared" si="45"/>
        <v>4.166666666666663E-2</v>
      </c>
      <c r="R329" s="53">
        <f t="shared" si="46"/>
        <v>43586</v>
      </c>
      <c r="S329" s="53" t="s">
        <v>85</v>
      </c>
      <c r="T329" s="51">
        <v>0.29166666666666669</v>
      </c>
      <c r="U329" s="51">
        <v>0.33333333333333331</v>
      </c>
      <c r="V329" s="52">
        <f t="shared" si="47"/>
        <v>4.166666666666663E-2</v>
      </c>
      <c r="W329" s="57">
        <f t="shared" si="48"/>
        <v>0.12499999999999989</v>
      </c>
    </row>
    <row r="330" spans="3:23" ht="15.75" x14ac:dyDescent="0.25">
      <c r="C330" s="49" t="s">
        <v>483</v>
      </c>
      <c r="D330" s="50">
        <v>43572</v>
      </c>
      <c r="E330" s="51">
        <v>0.29166666666666669</v>
      </c>
      <c r="F330" s="51">
        <v>0.33333333333333331</v>
      </c>
      <c r="G330" s="52">
        <f t="shared" si="41"/>
        <v>4.166666666666663E-2</v>
      </c>
      <c r="H330" s="53">
        <f t="shared" si="42"/>
        <v>43573</v>
      </c>
      <c r="I330" s="53" t="s">
        <v>84</v>
      </c>
      <c r="J330" s="51">
        <v>0.29166666666666669</v>
      </c>
      <c r="K330" s="51">
        <v>0.33333333333333331</v>
      </c>
      <c r="L330" s="52">
        <f t="shared" si="43"/>
        <v>0</v>
      </c>
      <c r="M330" s="54">
        <f t="shared" si="44"/>
        <v>43579</v>
      </c>
      <c r="N330" s="55" t="s">
        <v>85</v>
      </c>
      <c r="O330" s="56">
        <v>0.29166666666666669</v>
      </c>
      <c r="P330" s="56">
        <v>0.33333333333333331</v>
      </c>
      <c r="Q330" s="52">
        <f t="shared" si="45"/>
        <v>4.166666666666663E-2</v>
      </c>
      <c r="R330" s="53">
        <f t="shared" si="46"/>
        <v>43587</v>
      </c>
      <c r="S330" s="53" t="s">
        <v>85</v>
      </c>
      <c r="T330" s="51">
        <v>0.29166666666666669</v>
      </c>
      <c r="U330" s="51">
        <v>0.33333333333333331</v>
      </c>
      <c r="V330" s="52">
        <f t="shared" si="47"/>
        <v>4.166666666666663E-2</v>
      </c>
      <c r="W330" s="57">
        <f t="shared" si="48"/>
        <v>0.12499999999999989</v>
      </c>
    </row>
    <row r="331" spans="3:23" ht="15.75" x14ac:dyDescent="0.25">
      <c r="C331" s="49" t="s">
        <v>484</v>
      </c>
      <c r="D331" s="50">
        <v>43573</v>
      </c>
      <c r="E331" s="51">
        <v>0.29166666666666669</v>
      </c>
      <c r="F331" s="51">
        <v>0.33333333333333331</v>
      </c>
      <c r="G331" s="52">
        <f t="shared" si="41"/>
        <v>4.166666666666663E-2</v>
      </c>
      <c r="H331" s="53">
        <f t="shared" si="42"/>
        <v>43574</v>
      </c>
      <c r="I331" s="53" t="s">
        <v>84</v>
      </c>
      <c r="J331" s="51">
        <v>0.29166666666666669</v>
      </c>
      <c r="K331" s="51">
        <v>0.33333333333333331</v>
      </c>
      <c r="L331" s="52">
        <f t="shared" si="43"/>
        <v>0</v>
      </c>
      <c r="M331" s="54">
        <f t="shared" si="44"/>
        <v>43580</v>
      </c>
      <c r="N331" s="55" t="s">
        <v>85</v>
      </c>
      <c r="O331" s="56">
        <v>0.29166666666666669</v>
      </c>
      <c r="P331" s="56">
        <v>0.33333333333333331</v>
      </c>
      <c r="Q331" s="52">
        <f t="shared" si="45"/>
        <v>4.166666666666663E-2</v>
      </c>
      <c r="R331" s="53">
        <f t="shared" si="46"/>
        <v>43588</v>
      </c>
      <c r="S331" s="53" t="s">
        <v>85</v>
      </c>
      <c r="T331" s="51">
        <v>0.29166666666666669</v>
      </c>
      <c r="U331" s="51">
        <v>0.33333333333333331</v>
      </c>
      <c r="V331" s="52">
        <f t="shared" si="47"/>
        <v>4.166666666666663E-2</v>
      </c>
      <c r="W331" s="57">
        <f t="shared" si="48"/>
        <v>0.12499999999999989</v>
      </c>
    </row>
    <row r="332" spans="3:23" ht="15.75" x14ac:dyDescent="0.25">
      <c r="C332" s="49" t="s">
        <v>485</v>
      </c>
      <c r="D332" s="50">
        <v>43574</v>
      </c>
      <c r="E332" s="51">
        <v>0.29166666666666669</v>
      </c>
      <c r="F332" s="51">
        <v>0.33333333333333331</v>
      </c>
      <c r="G332" s="52">
        <f t="shared" si="41"/>
        <v>4.166666666666663E-2</v>
      </c>
      <c r="H332" s="53">
        <f t="shared" si="42"/>
        <v>43575</v>
      </c>
      <c r="I332" s="53" t="s">
        <v>84</v>
      </c>
      <c r="J332" s="51">
        <v>0.29166666666666669</v>
      </c>
      <c r="K332" s="51">
        <v>0.33333333333333331</v>
      </c>
      <c r="L332" s="52">
        <f t="shared" si="43"/>
        <v>0</v>
      </c>
      <c r="M332" s="54">
        <f t="shared" si="44"/>
        <v>43581</v>
      </c>
      <c r="N332" s="55" t="s">
        <v>85</v>
      </c>
      <c r="O332" s="56">
        <v>0.29166666666666669</v>
      </c>
      <c r="P332" s="56">
        <v>0.33333333333333331</v>
      </c>
      <c r="Q332" s="52">
        <f t="shared" si="45"/>
        <v>4.166666666666663E-2</v>
      </c>
      <c r="R332" s="53">
        <f t="shared" si="46"/>
        <v>43589</v>
      </c>
      <c r="S332" s="53" t="s">
        <v>85</v>
      </c>
      <c r="T332" s="51">
        <v>0.29166666666666669</v>
      </c>
      <c r="U332" s="51">
        <v>0.33333333333333331</v>
      </c>
      <c r="V332" s="52">
        <f t="shared" si="47"/>
        <v>4.166666666666663E-2</v>
      </c>
      <c r="W332" s="57">
        <f t="shared" si="48"/>
        <v>0.12499999999999989</v>
      </c>
    </row>
    <row r="333" spans="3:23" ht="15.75" x14ac:dyDescent="0.25">
      <c r="C333" s="49" t="s">
        <v>486</v>
      </c>
      <c r="D333" s="50">
        <v>43575</v>
      </c>
      <c r="E333" s="51">
        <v>0.29166666666666669</v>
      </c>
      <c r="F333" s="51">
        <v>0.33333333333333331</v>
      </c>
      <c r="G333" s="52">
        <f t="shared" si="41"/>
        <v>4.166666666666663E-2</v>
      </c>
      <c r="H333" s="53">
        <f t="shared" si="42"/>
        <v>43576</v>
      </c>
      <c r="I333" s="53" t="s">
        <v>84</v>
      </c>
      <c r="J333" s="51">
        <v>0.29166666666666669</v>
      </c>
      <c r="K333" s="51">
        <v>0.33333333333333331</v>
      </c>
      <c r="L333" s="52">
        <f t="shared" si="43"/>
        <v>0</v>
      </c>
      <c r="M333" s="54">
        <f t="shared" si="44"/>
        <v>43582</v>
      </c>
      <c r="N333" s="55" t="s">
        <v>85</v>
      </c>
      <c r="O333" s="56">
        <v>0.29166666666666669</v>
      </c>
      <c r="P333" s="56">
        <v>0.33333333333333331</v>
      </c>
      <c r="Q333" s="52">
        <f t="shared" si="45"/>
        <v>4.166666666666663E-2</v>
      </c>
      <c r="R333" s="53">
        <f t="shared" si="46"/>
        <v>43590</v>
      </c>
      <c r="S333" s="53" t="s">
        <v>85</v>
      </c>
      <c r="T333" s="51">
        <v>0.29166666666666669</v>
      </c>
      <c r="U333" s="51">
        <v>0.33333333333333331</v>
      </c>
      <c r="V333" s="52">
        <f t="shared" si="47"/>
        <v>4.166666666666663E-2</v>
      </c>
      <c r="W333" s="57">
        <f t="shared" si="48"/>
        <v>0.12499999999999989</v>
      </c>
    </row>
    <row r="334" spans="3:23" ht="15.75" x14ac:dyDescent="0.25">
      <c r="C334" s="49" t="s">
        <v>487</v>
      </c>
      <c r="D334" s="50">
        <v>43576</v>
      </c>
      <c r="E334" s="51">
        <v>0.29166666666666669</v>
      </c>
      <c r="F334" s="51">
        <v>0.33333333333333331</v>
      </c>
      <c r="G334" s="52">
        <f t="shared" si="41"/>
        <v>4.166666666666663E-2</v>
      </c>
      <c r="H334" s="53">
        <f t="shared" si="42"/>
        <v>43577</v>
      </c>
      <c r="I334" s="53" t="s">
        <v>84</v>
      </c>
      <c r="J334" s="51">
        <v>0.29166666666666669</v>
      </c>
      <c r="K334" s="51">
        <v>0.33333333333333331</v>
      </c>
      <c r="L334" s="52">
        <f t="shared" si="43"/>
        <v>0</v>
      </c>
      <c r="M334" s="54">
        <f t="shared" si="44"/>
        <v>43583</v>
      </c>
      <c r="N334" s="55" t="s">
        <v>85</v>
      </c>
      <c r="O334" s="56">
        <v>0.29166666666666669</v>
      </c>
      <c r="P334" s="56">
        <v>0.33333333333333331</v>
      </c>
      <c r="Q334" s="52">
        <f t="shared" si="45"/>
        <v>4.166666666666663E-2</v>
      </c>
      <c r="R334" s="53">
        <f t="shared" si="46"/>
        <v>43591</v>
      </c>
      <c r="S334" s="53" t="s">
        <v>85</v>
      </c>
      <c r="T334" s="51">
        <v>0.29166666666666669</v>
      </c>
      <c r="U334" s="51">
        <v>0.33333333333333331</v>
      </c>
      <c r="V334" s="52">
        <f t="shared" si="47"/>
        <v>4.166666666666663E-2</v>
      </c>
      <c r="W334" s="57">
        <f t="shared" si="48"/>
        <v>0.12499999999999989</v>
      </c>
    </row>
    <row r="335" spans="3:23" ht="31.5" x14ac:dyDescent="0.25">
      <c r="C335" s="49" t="s">
        <v>488</v>
      </c>
      <c r="D335" s="50">
        <v>43577</v>
      </c>
      <c r="E335" s="51">
        <v>0.29166666666666669</v>
      </c>
      <c r="F335" s="51">
        <v>0.33333333333333331</v>
      </c>
      <c r="G335" s="52">
        <f t="shared" si="41"/>
        <v>4.166666666666663E-2</v>
      </c>
      <c r="H335" s="53">
        <f t="shared" si="42"/>
        <v>43578</v>
      </c>
      <c r="I335" s="53" t="s">
        <v>84</v>
      </c>
      <c r="J335" s="51">
        <v>0.29166666666666669</v>
      </c>
      <c r="K335" s="51">
        <v>0.33333333333333331</v>
      </c>
      <c r="L335" s="52">
        <f t="shared" si="43"/>
        <v>0</v>
      </c>
      <c r="M335" s="54">
        <f t="shared" si="44"/>
        <v>43584</v>
      </c>
      <c r="N335" s="55" t="s">
        <v>85</v>
      </c>
      <c r="O335" s="56">
        <v>0.29166666666666669</v>
      </c>
      <c r="P335" s="56">
        <v>0.33333333333333331</v>
      </c>
      <c r="Q335" s="52">
        <f t="shared" si="45"/>
        <v>4.166666666666663E-2</v>
      </c>
      <c r="R335" s="53">
        <f t="shared" si="46"/>
        <v>43592</v>
      </c>
      <c r="S335" s="53" t="s">
        <v>85</v>
      </c>
      <c r="T335" s="51">
        <v>0.29166666666666669</v>
      </c>
      <c r="U335" s="51">
        <v>0.33333333333333331</v>
      </c>
      <c r="V335" s="52">
        <f t="shared" si="47"/>
        <v>4.166666666666663E-2</v>
      </c>
      <c r="W335" s="57">
        <f t="shared" si="48"/>
        <v>0.12499999999999989</v>
      </c>
    </row>
    <row r="336" spans="3:23" ht="15.75" x14ac:dyDescent="0.25">
      <c r="C336" s="70" t="s">
        <v>489</v>
      </c>
      <c r="D336" s="50">
        <v>43578</v>
      </c>
      <c r="E336" s="51">
        <v>0.29166666666666669</v>
      </c>
      <c r="F336" s="51">
        <v>0.33333333333333331</v>
      </c>
      <c r="G336" s="52">
        <f t="shared" si="41"/>
        <v>4.166666666666663E-2</v>
      </c>
      <c r="H336" s="53">
        <f t="shared" si="42"/>
        <v>43579</v>
      </c>
      <c r="I336" s="53" t="s">
        <v>84</v>
      </c>
      <c r="J336" s="51">
        <v>0.29166666666666669</v>
      </c>
      <c r="K336" s="51">
        <v>0.33333333333333331</v>
      </c>
      <c r="L336" s="52">
        <f t="shared" si="43"/>
        <v>0</v>
      </c>
      <c r="M336" s="54">
        <f t="shared" si="44"/>
        <v>43585</v>
      </c>
      <c r="N336" s="55" t="s">
        <v>85</v>
      </c>
      <c r="O336" s="56">
        <v>0.29166666666666669</v>
      </c>
      <c r="P336" s="56">
        <v>0.33333333333333331</v>
      </c>
      <c r="Q336" s="52">
        <f t="shared" si="45"/>
        <v>4.166666666666663E-2</v>
      </c>
      <c r="R336" s="53">
        <f t="shared" si="46"/>
        <v>43593</v>
      </c>
      <c r="S336" s="53" t="s">
        <v>85</v>
      </c>
      <c r="T336" s="51">
        <v>0.29166666666666669</v>
      </c>
      <c r="U336" s="51">
        <v>0.33333333333333331</v>
      </c>
      <c r="V336" s="52">
        <f t="shared" si="47"/>
        <v>4.166666666666663E-2</v>
      </c>
      <c r="W336" s="57">
        <f t="shared" si="48"/>
        <v>0.12499999999999989</v>
      </c>
    </row>
    <row r="337" spans="3:23" ht="31.5" x14ac:dyDescent="0.25">
      <c r="C337" s="49" t="s">
        <v>490</v>
      </c>
      <c r="D337" s="50">
        <v>43579</v>
      </c>
      <c r="E337" s="51">
        <v>0.29166666666666669</v>
      </c>
      <c r="F337" s="51">
        <v>0.33333333333333331</v>
      </c>
      <c r="G337" s="52">
        <f t="shared" si="41"/>
        <v>4.166666666666663E-2</v>
      </c>
      <c r="H337" s="53">
        <f t="shared" si="42"/>
        <v>43580</v>
      </c>
      <c r="I337" s="53" t="s">
        <v>84</v>
      </c>
      <c r="J337" s="51">
        <v>0.29166666666666669</v>
      </c>
      <c r="K337" s="51">
        <v>0.33333333333333331</v>
      </c>
      <c r="L337" s="52">
        <f t="shared" si="43"/>
        <v>0</v>
      </c>
      <c r="M337" s="54">
        <f t="shared" si="44"/>
        <v>43586</v>
      </c>
      <c r="N337" s="55" t="s">
        <v>85</v>
      </c>
      <c r="O337" s="56">
        <v>0.29166666666666669</v>
      </c>
      <c r="P337" s="56">
        <v>0.33333333333333331</v>
      </c>
      <c r="Q337" s="52">
        <f t="shared" si="45"/>
        <v>4.166666666666663E-2</v>
      </c>
      <c r="R337" s="53">
        <f t="shared" si="46"/>
        <v>43594</v>
      </c>
      <c r="S337" s="53" t="s">
        <v>85</v>
      </c>
      <c r="T337" s="51">
        <v>0.29166666666666669</v>
      </c>
      <c r="U337" s="51">
        <v>0.33333333333333331</v>
      </c>
      <c r="V337" s="52">
        <f t="shared" si="47"/>
        <v>4.166666666666663E-2</v>
      </c>
      <c r="W337" s="57">
        <f t="shared" si="48"/>
        <v>0.12499999999999989</v>
      </c>
    </row>
    <row r="338" spans="3:23" ht="31.5" x14ac:dyDescent="0.25">
      <c r="C338" s="49" t="s">
        <v>491</v>
      </c>
      <c r="D338" s="50">
        <v>43580</v>
      </c>
      <c r="E338" s="51">
        <v>0.29166666666666669</v>
      </c>
      <c r="F338" s="51">
        <v>0.33333333333333331</v>
      </c>
      <c r="G338" s="52">
        <f t="shared" si="41"/>
        <v>4.166666666666663E-2</v>
      </c>
      <c r="H338" s="53">
        <f t="shared" si="42"/>
        <v>43581</v>
      </c>
      <c r="I338" s="53" t="s">
        <v>84</v>
      </c>
      <c r="J338" s="51">
        <v>0.29166666666666669</v>
      </c>
      <c r="K338" s="51">
        <v>0.33333333333333331</v>
      </c>
      <c r="L338" s="52">
        <f t="shared" si="43"/>
        <v>0</v>
      </c>
      <c r="M338" s="54">
        <f t="shared" si="44"/>
        <v>43587</v>
      </c>
      <c r="N338" s="55" t="s">
        <v>85</v>
      </c>
      <c r="O338" s="56">
        <v>0.29166666666666669</v>
      </c>
      <c r="P338" s="56">
        <v>0.33333333333333331</v>
      </c>
      <c r="Q338" s="52">
        <f t="shared" si="45"/>
        <v>4.166666666666663E-2</v>
      </c>
      <c r="R338" s="53">
        <f t="shared" si="46"/>
        <v>43595</v>
      </c>
      <c r="S338" s="53" t="s">
        <v>85</v>
      </c>
      <c r="T338" s="51">
        <v>0.29166666666666669</v>
      </c>
      <c r="U338" s="51">
        <v>0.33333333333333331</v>
      </c>
      <c r="V338" s="52">
        <f t="shared" si="47"/>
        <v>4.166666666666663E-2</v>
      </c>
      <c r="W338" s="57">
        <f t="shared" si="48"/>
        <v>0.12499999999999989</v>
      </c>
    </row>
    <row r="339" spans="3:23" ht="15.75" x14ac:dyDescent="0.25">
      <c r="C339" s="49" t="s">
        <v>492</v>
      </c>
      <c r="D339" s="50">
        <v>43581</v>
      </c>
      <c r="E339" s="51">
        <v>0.29166666666666669</v>
      </c>
      <c r="F339" s="51">
        <v>0.33333333333333331</v>
      </c>
      <c r="G339" s="52">
        <f t="shared" si="41"/>
        <v>4.166666666666663E-2</v>
      </c>
      <c r="H339" s="53">
        <f t="shared" si="42"/>
        <v>43582</v>
      </c>
      <c r="I339" s="53" t="s">
        <v>84</v>
      </c>
      <c r="J339" s="51">
        <v>0.29166666666666669</v>
      </c>
      <c r="K339" s="51">
        <v>0.33333333333333331</v>
      </c>
      <c r="L339" s="52">
        <f t="shared" si="43"/>
        <v>0</v>
      </c>
      <c r="M339" s="54">
        <f t="shared" si="44"/>
        <v>43588</v>
      </c>
      <c r="N339" s="55" t="s">
        <v>85</v>
      </c>
      <c r="O339" s="56">
        <v>0.29166666666666669</v>
      </c>
      <c r="P339" s="56">
        <v>0.33333333333333331</v>
      </c>
      <c r="Q339" s="52">
        <f t="shared" si="45"/>
        <v>4.166666666666663E-2</v>
      </c>
      <c r="R339" s="53">
        <f t="shared" si="46"/>
        <v>43596</v>
      </c>
      <c r="S339" s="53" t="s">
        <v>85</v>
      </c>
      <c r="T339" s="51">
        <v>0.29166666666666669</v>
      </c>
      <c r="U339" s="51">
        <v>0.33333333333333331</v>
      </c>
      <c r="V339" s="52">
        <f t="shared" si="47"/>
        <v>4.166666666666663E-2</v>
      </c>
      <c r="W339" s="57">
        <f t="shared" si="48"/>
        <v>0.12499999999999989</v>
      </c>
    </row>
    <row r="340" spans="3:23" ht="31.5" x14ac:dyDescent="0.25">
      <c r="C340" s="49" t="s">
        <v>493</v>
      </c>
      <c r="D340" s="50">
        <v>43582</v>
      </c>
      <c r="E340" s="51">
        <v>0.29166666666666669</v>
      </c>
      <c r="F340" s="51">
        <v>0.33333333333333331</v>
      </c>
      <c r="G340" s="52">
        <f t="shared" si="41"/>
        <v>4.166666666666663E-2</v>
      </c>
      <c r="H340" s="53">
        <f t="shared" si="42"/>
        <v>43583</v>
      </c>
      <c r="I340" s="53" t="s">
        <v>84</v>
      </c>
      <c r="J340" s="51">
        <v>0.29166666666666669</v>
      </c>
      <c r="K340" s="51">
        <v>0.33333333333333331</v>
      </c>
      <c r="L340" s="52">
        <f t="shared" si="43"/>
        <v>0</v>
      </c>
      <c r="M340" s="54">
        <f t="shared" si="44"/>
        <v>43589</v>
      </c>
      <c r="N340" s="55" t="s">
        <v>85</v>
      </c>
      <c r="O340" s="56">
        <v>0.29166666666666669</v>
      </c>
      <c r="P340" s="56">
        <v>0.33333333333333331</v>
      </c>
      <c r="Q340" s="52">
        <f t="shared" si="45"/>
        <v>4.166666666666663E-2</v>
      </c>
      <c r="R340" s="53">
        <f t="shared" si="46"/>
        <v>43597</v>
      </c>
      <c r="S340" s="53" t="s">
        <v>85</v>
      </c>
      <c r="T340" s="51">
        <v>0.29166666666666669</v>
      </c>
      <c r="U340" s="51">
        <v>0.33333333333333331</v>
      </c>
      <c r="V340" s="52">
        <f t="shared" si="47"/>
        <v>4.166666666666663E-2</v>
      </c>
      <c r="W340" s="57">
        <f t="shared" si="48"/>
        <v>0.12499999999999989</v>
      </c>
    </row>
    <row r="341" spans="3:23" ht="15.75" x14ac:dyDescent="0.25">
      <c r="C341" s="49" t="s">
        <v>494</v>
      </c>
      <c r="D341" s="50">
        <v>43583</v>
      </c>
      <c r="E341" s="51">
        <v>0.29166666666666669</v>
      </c>
      <c r="F341" s="51">
        <v>0.33333333333333331</v>
      </c>
      <c r="G341" s="52">
        <f t="shared" si="41"/>
        <v>4.166666666666663E-2</v>
      </c>
      <c r="H341" s="53">
        <f t="shared" si="42"/>
        <v>43584</v>
      </c>
      <c r="I341" s="53" t="s">
        <v>84</v>
      </c>
      <c r="J341" s="51">
        <v>0.29166666666666669</v>
      </c>
      <c r="K341" s="51">
        <v>0.33333333333333331</v>
      </c>
      <c r="L341" s="52">
        <f t="shared" si="43"/>
        <v>0</v>
      </c>
      <c r="M341" s="54">
        <f t="shared" si="44"/>
        <v>43590</v>
      </c>
      <c r="N341" s="55" t="s">
        <v>85</v>
      </c>
      <c r="O341" s="56">
        <v>0.29166666666666669</v>
      </c>
      <c r="P341" s="56">
        <v>0.33333333333333331</v>
      </c>
      <c r="Q341" s="52">
        <f t="shared" si="45"/>
        <v>4.166666666666663E-2</v>
      </c>
      <c r="R341" s="53">
        <f t="shared" si="46"/>
        <v>43598</v>
      </c>
      <c r="S341" s="53" t="s">
        <v>85</v>
      </c>
      <c r="T341" s="51">
        <v>0.29166666666666669</v>
      </c>
      <c r="U341" s="51">
        <v>0.33333333333333331</v>
      </c>
      <c r="V341" s="52">
        <f t="shared" si="47"/>
        <v>4.166666666666663E-2</v>
      </c>
      <c r="W341" s="57">
        <f t="shared" si="48"/>
        <v>0.12499999999999989</v>
      </c>
    </row>
    <row r="342" spans="3:23" ht="15.75" x14ac:dyDescent="0.25">
      <c r="C342" s="49" t="s">
        <v>495</v>
      </c>
      <c r="D342" s="50">
        <v>43584</v>
      </c>
      <c r="E342" s="51">
        <v>0.29166666666666669</v>
      </c>
      <c r="F342" s="51">
        <v>0.33333333333333331</v>
      </c>
      <c r="G342" s="52">
        <f t="shared" si="41"/>
        <v>4.166666666666663E-2</v>
      </c>
      <c r="H342" s="53">
        <f t="shared" si="42"/>
        <v>43585</v>
      </c>
      <c r="I342" s="53" t="s">
        <v>84</v>
      </c>
      <c r="J342" s="51">
        <v>0.29166666666666669</v>
      </c>
      <c r="K342" s="51">
        <v>0.33333333333333331</v>
      </c>
      <c r="L342" s="52">
        <f t="shared" si="43"/>
        <v>0</v>
      </c>
      <c r="M342" s="54">
        <f t="shared" si="44"/>
        <v>43591</v>
      </c>
      <c r="N342" s="55" t="s">
        <v>85</v>
      </c>
      <c r="O342" s="56">
        <v>0.29166666666666669</v>
      </c>
      <c r="P342" s="56">
        <v>0.33333333333333331</v>
      </c>
      <c r="Q342" s="52">
        <f t="shared" si="45"/>
        <v>4.166666666666663E-2</v>
      </c>
      <c r="R342" s="53">
        <f t="shared" si="46"/>
        <v>43599</v>
      </c>
      <c r="S342" s="53" t="s">
        <v>85</v>
      </c>
      <c r="T342" s="51">
        <v>0.29166666666666669</v>
      </c>
      <c r="U342" s="51">
        <v>0.33333333333333331</v>
      </c>
      <c r="V342" s="52">
        <f t="shared" si="47"/>
        <v>4.166666666666663E-2</v>
      </c>
      <c r="W342" s="57">
        <f t="shared" si="48"/>
        <v>0.12499999999999989</v>
      </c>
    </row>
    <row r="343" spans="3:23" ht="31.5" x14ac:dyDescent="0.25">
      <c r="C343" s="49" t="s">
        <v>496</v>
      </c>
      <c r="D343" s="50">
        <v>43585</v>
      </c>
      <c r="E343" s="51">
        <v>0.29166666666666669</v>
      </c>
      <c r="F343" s="51">
        <v>0.33333333333333331</v>
      </c>
      <c r="G343" s="52">
        <f t="shared" si="41"/>
        <v>4.166666666666663E-2</v>
      </c>
      <c r="H343" s="53">
        <f t="shared" si="42"/>
        <v>43586</v>
      </c>
      <c r="I343" s="53" t="s">
        <v>84</v>
      </c>
      <c r="J343" s="51">
        <v>0.29166666666666669</v>
      </c>
      <c r="K343" s="51">
        <v>0.33333333333333331</v>
      </c>
      <c r="L343" s="52">
        <f t="shared" si="43"/>
        <v>0</v>
      </c>
      <c r="M343" s="54">
        <f t="shared" si="44"/>
        <v>43592</v>
      </c>
      <c r="N343" s="55" t="s">
        <v>85</v>
      </c>
      <c r="O343" s="56">
        <v>0.29166666666666669</v>
      </c>
      <c r="P343" s="56">
        <v>0.33333333333333331</v>
      </c>
      <c r="Q343" s="52">
        <f t="shared" si="45"/>
        <v>4.166666666666663E-2</v>
      </c>
      <c r="R343" s="53">
        <f t="shared" si="46"/>
        <v>43600</v>
      </c>
      <c r="S343" s="53" t="s">
        <v>85</v>
      </c>
      <c r="T343" s="51">
        <v>0.29166666666666669</v>
      </c>
      <c r="U343" s="51">
        <v>0.33333333333333331</v>
      </c>
      <c r="V343" s="52">
        <f t="shared" si="47"/>
        <v>4.166666666666663E-2</v>
      </c>
      <c r="W343" s="57">
        <f t="shared" si="48"/>
        <v>0.12499999999999989</v>
      </c>
    </row>
    <row r="344" spans="3:23" ht="31.5" x14ac:dyDescent="0.25">
      <c r="C344" s="49" t="s">
        <v>384</v>
      </c>
      <c r="D344" s="50">
        <v>43586</v>
      </c>
      <c r="E344" s="51">
        <v>0.29166666666666669</v>
      </c>
      <c r="F344" s="51">
        <v>0.33333333333333331</v>
      </c>
      <c r="G344" s="52">
        <f t="shared" si="41"/>
        <v>4.166666666666663E-2</v>
      </c>
      <c r="H344" s="53">
        <f t="shared" si="42"/>
        <v>43587</v>
      </c>
      <c r="I344" s="53" t="s">
        <v>84</v>
      </c>
      <c r="J344" s="51">
        <v>0.29166666666666669</v>
      </c>
      <c r="K344" s="51">
        <v>0.33333333333333331</v>
      </c>
      <c r="L344" s="52">
        <f t="shared" si="43"/>
        <v>0</v>
      </c>
      <c r="M344" s="54">
        <f t="shared" si="44"/>
        <v>43593</v>
      </c>
      <c r="N344" s="55" t="s">
        <v>85</v>
      </c>
      <c r="O344" s="56">
        <v>0.29166666666666669</v>
      </c>
      <c r="P344" s="56">
        <v>0.33333333333333331</v>
      </c>
      <c r="Q344" s="52">
        <f t="shared" si="45"/>
        <v>4.166666666666663E-2</v>
      </c>
      <c r="R344" s="53">
        <f t="shared" si="46"/>
        <v>43601</v>
      </c>
      <c r="S344" s="53" t="s">
        <v>85</v>
      </c>
      <c r="T344" s="51">
        <v>0.29166666666666669</v>
      </c>
      <c r="U344" s="51">
        <v>0.33333333333333331</v>
      </c>
      <c r="V344" s="52">
        <f t="shared" si="47"/>
        <v>4.166666666666663E-2</v>
      </c>
      <c r="W344" s="57">
        <f t="shared" si="48"/>
        <v>0.12499999999999989</v>
      </c>
    </row>
    <row r="345" spans="3:23" ht="31.5" x14ac:dyDescent="0.25">
      <c r="C345" s="49" t="s">
        <v>385</v>
      </c>
      <c r="D345" s="50">
        <v>43587</v>
      </c>
      <c r="E345" s="51">
        <v>0.29166666666666669</v>
      </c>
      <c r="F345" s="51">
        <v>0.33333333333333331</v>
      </c>
      <c r="G345" s="52">
        <f t="shared" si="41"/>
        <v>4.166666666666663E-2</v>
      </c>
      <c r="H345" s="53">
        <f t="shared" si="42"/>
        <v>43588</v>
      </c>
      <c r="I345" s="53" t="s">
        <v>84</v>
      </c>
      <c r="J345" s="51">
        <v>0.29166666666666669</v>
      </c>
      <c r="K345" s="51">
        <v>0.33333333333333331</v>
      </c>
      <c r="L345" s="52">
        <f t="shared" si="43"/>
        <v>0</v>
      </c>
      <c r="M345" s="54">
        <f t="shared" si="44"/>
        <v>43594</v>
      </c>
      <c r="N345" s="55" t="s">
        <v>85</v>
      </c>
      <c r="O345" s="56">
        <v>0.29166666666666669</v>
      </c>
      <c r="P345" s="56">
        <v>0.33333333333333331</v>
      </c>
      <c r="Q345" s="52">
        <f t="shared" si="45"/>
        <v>4.166666666666663E-2</v>
      </c>
      <c r="R345" s="53">
        <f t="shared" si="46"/>
        <v>43602</v>
      </c>
      <c r="S345" s="53" t="s">
        <v>85</v>
      </c>
      <c r="T345" s="51">
        <v>0.29166666666666669</v>
      </c>
      <c r="U345" s="51">
        <v>0.33333333333333331</v>
      </c>
      <c r="V345" s="52">
        <f t="shared" si="47"/>
        <v>4.166666666666663E-2</v>
      </c>
      <c r="W345" s="57">
        <f t="shared" si="48"/>
        <v>0.12499999999999989</v>
      </c>
    </row>
    <row r="346" spans="3:23" ht="15.75" x14ac:dyDescent="0.25">
      <c r="C346" s="49" t="s">
        <v>386</v>
      </c>
      <c r="D346" s="50">
        <v>43588</v>
      </c>
      <c r="E346" s="51">
        <v>0.29166666666666669</v>
      </c>
      <c r="F346" s="51">
        <v>0.33333333333333331</v>
      </c>
      <c r="G346" s="52">
        <f t="shared" si="41"/>
        <v>4.166666666666663E-2</v>
      </c>
      <c r="H346" s="53">
        <f t="shared" si="42"/>
        <v>43589</v>
      </c>
      <c r="I346" s="53" t="s">
        <v>84</v>
      </c>
      <c r="J346" s="51">
        <v>0.29166666666666669</v>
      </c>
      <c r="K346" s="51">
        <v>0.33333333333333331</v>
      </c>
      <c r="L346" s="52">
        <f t="shared" si="43"/>
        <v>0</v>
      </c>
      <c r="M346" s="54">
        <f t="shared" si="44"/>
        <v>43595</v>
      </c>
      <c r="N346" s="55" t="s">
        <v>85</v>
      </c>
      <c r="O346" s="56">
        <v>0.29166666666666669</v>
      </c>
      <c r="P346" s="56">
        <v>0.33333333333333331</v>
      </c>
      <c r="Q346" s="52">
        <f t="shared" si="45"/>
        <v>4.166666666666663E-2</v>
      </c>
      <c r="R346" s="53">
        <f t="shared" si="46"/>
        <v>43603</v>
      </c>
      <c r="S346" s="53" t="s">
        <v>85</v>
      </c>
      <c r="T346" s="51">
        <v>0.29166666666666669</v>
      </c>
      <c r="U346" s="51">
        <v>0.33333333333333331</v>
      </c>
      <c r="V346" s="52">
        <f t="shared" si="47"/>
        <v>4.166666666666663E-2</v>
      </c>
      <c r="W346" s="57">
        <f t="shared" si="48"/>
        <v>0.12499999999999989</v>
      </c>
    </row>
    <row r="347" spans="3:23" ht="15.75" x14ac:dyDescent="0.25">
      <c r="C347" s="49" t="s">
        <v>387</v>
      </c>
      <c r="D347" s="50">
        <v>43589</v>
      </c>
      <c r="E347" s="51">
        <v>0.29166666666666669</v>
      </c>
      <c r="F347" s="51">
        <v>0.33333333333333331</v>
      </c>
      <c r="G347" s="52">
        <f t="shared" si="41"/>
        <v>4.166666666666663E-2</v>
      </c>
      <c r="H347" s="53">
        <f t="shared" si="42"/>
        <v>43590</v>
      </c>
      <c r="I347" s="53" t="s">
        <v>84</v>
      </c>
      <c r="J347" s="51">
        <v>0.29166666666666669</v>
      </c>
      <c r="K347" s="51">
        <v>0.33333333333333331</v>
      </c>
      <c r="L347" s="52">
        <f t="shared" si="43"/>
        <v>0</v>
      </c>
      <c r="M347" s="54">
        <f t="shared" si="44"/>
        <v>43596</v>
      </c>
      <c r="N347" s="55" t="s">
        <v>85</v>
      </c>
      <c r="O347" s="56">
        <v>0.29166666666666669</v>
      </c>
      <c r="P347" s="56">
        <v>0.33333333333333331</v>
      </c>
      <c r="Q347" s="52">
        <f t="shared" si="45"/>
        <v>4.166666666666663E-2</v>
      </c>
      <c r="R347" s="53">
        <f t="shared" si="46"/>
        <v>43604</v>
      </c>
      <c r="S347" s="53" t="s">
        <v>85</v>
      </c>
      <c r="T347" s="51">
        <v>0.29166666666666669</v>
      </c>
      <c r="U347" s="51">
        <v>0.33333333333333331</v>
      </c>
      <c r="V347" s="52">
        <f t="shared" si="47"/>
        <v>4.166666666666663E-2</v>
      </c>
      <c r="W347" s="57">
        <f t="shared" si="48"/>
        <v>0.12499999999999989</v>
      </c>
    </row>
    <row r="348" spans="3:23" ht="15.75" x14ac:dyDescent="0.25">
      <c r="C348" s="49" t="s">
        <v>388</v>
      </c>
      <c r="D348" s="50">
        <v>43590</v>
      </c>
      <c r="E348" s="51">
        <v>0.29166666666666669</v>
      </c>
      <c r="F348" s="51">
        <v>0.33333333333333331</v>
      </c>
      <c r="G348" s="52">
        <f t="shared" si="41"/>
        <v>4.166666666666663E-2</v>
      </c>
      <c r="H348" s="53">
        <f t="shared" si="42"/>
        <v>43591</v>
      </c>
      <c r="I348" s="53" t="s">
        <v>84</v>
      </c>
      <c r="J348" s="51">
        <v>0.29166666666666669</v>
      </c>
      <c r="K348" s="51">
        <v>0.33333333333333331</v>
      </c>
      <c r="L348" s="52">
        <f t="shared" si="43"/>
        <v>0</v>
      </c>
      <c r="M348" s="54">
        <f t="shared" si="44"/>
        <v>43597</v>
      </c>
      <c r="N348" s="55" t="s">
        <v>85</v>
      </c>
      <c r="O348" s="56">
        <v>0.29166666666666669</v>
      </c>
      <c r="P348" s="56">
        <v>0.33333333333333331</v>
      </c>
      <c r="Q348" s="52">
        <f t="shared" si="45"/>
        <v>4.166666666666663E-2</v>
      </c>
      <c r="R348" s="53">
        <f t="shared" si="46"/>
        <v>43605</v>
      </c>
      <c r="S348" s="53" t="s">
        <v>85</v>
      </c>
      <c r="T348" s="51">
        <v>0.29166666666666669</v>
      </c>
      <c r="U348" s="51">
        <v>0.33333333333333331</v>
      </c>
      <c r="V348" s="52">
        <f t="shared" si="47"/>
        <v>4.166666666666663E-2</v>
      </c>
      <c r="W348" s="57">
        <f t="shared" si="48"/>
        <v>0.12499999999999989</v>
      </c>
    </row>
    <row r="349" spans="3:23" ht="15.75" x14ac:dyDescent="0.25">
      <c r="C349" s="49" t="s">
        <v>389</v>
      </c>
      <c r="D349" s="50">
        <v>43591</v>
      </c>
      <c r="E349" s="51">
        <v>0.29166666666666669</v>
      </c>
      <c r="F349" s="51">
        <v>0.33333333333333331</v>
      </c>
      <c r="G349" s="52">
        <f t="shared" si="41"/>
        <v>4.166666666666663E-2</v>
      </c>
      <c r="H349" s="53">
        <f t="shared" si="42"/>
        <v>43592</v>
      </c>
      <c r="I349" s="53" t="s">
        <v>84</v>
      </c>
      <c r="J349" s="51">
        <v>0.29166666666666669</v>
      </c>
      <c r="K349" s="51">
        <v>0.33333333333333331</v>
      </c>
      <c r="L349" s="52">
        <f t="shared" si="43"/>
        <v>0</v>
      </c>
      <c r="M349" s="54">
        <f t="shared" si="44"/>
        <v>43598</v>
      </c>
      <c r="N349" s="55" t="s">
        <v>85</v>
      </c>
      <c r="O349" s="56">
        <v>0.29166666666666669</v>
      </c>
      <c r="P349" s="56">
        <v>0.33333333333333331</v>
      </c>
      <c r="Q349" s="52">
        <f t="shared" si="45"/>
        <v>4.166666666666663E-2</v>
      </c>
      <c r="R349" s="53">
        <f t="shared" si="46"/>
        <v>43606</v>
      </c>
      <c r="S349" s="53" t="s">
        <v>85</v>
      </c>
      <c r="T349" s="51">
        <v>0.29166666666666669</v>
      </c>
      <c r="U349" s="51">
        <v>0.33333333333333331</v>
      </c>
      <c r="V349" s="52">
        <f t="shared" si="47"/>
        <v>4.166666666666663E-2</v>
      </c>
      <c r="W349" s="57">
        <f t="shared" si="48"/>
        <v>0.12499999999999989</v>
      </c>
    </row>
    <row r="350" spans="3:23" ht="15.75" x14ac:dyDescent="0.25">
      <c r="C350" s="49" t="s">
        <v>390</v>
      </c>
      <c r="D350" s="50">
        <v>43592</v>
      </c>
      <c r="E350" s="51">
        <v>0.29166666666666669</v>
      </c>
      <c r="F350" s="51">
        <v>0.33333333333333331</v>
      </c>
      <c r="G350" s="52">
        <f t="shared" si="41"/>
        <v>4.166666666666663E-2</v>
      </c>
      <c r="H350" s="53">
        <f t="shared" si="42"/>
        <v>43593</v>
      </c>
      <c r="I350" s="53" t="s">
        <v>84</v>
      </c>
      <c r="J350" s="51">
        <v>0.29166666666666669</v>
      </c>
      <c r="K350" s="51">
        <v>0.33333333333333331</v>
      </c>
      <c r="L350" s="52">
        <f t="shared" si="43"/>
        <v>0</v>
      </c>
      <c r="M350" s="54">
        <f t="shared" si="44"/>
        <v>43599</v>
      </c>
      <c r="N350" s="55" t="s">
        <v>85</v>
      </c>
      <c r="O350" s="56">
        <v>0.29166666666666669</v>
      </c>
      <c r="P350" s="56">
        <v>0.33333333333333331</v>
      </c>
      <c r="Q350" s="52">
        <f t="shared" si="45"/>
        <v>4.166666666666663E-2</v>
      </c>
      <c r="R350" s="53">
        <f t="shared" si="46"/>
        <v>43607</v>
      </c>
      <c r="S350" s="53" t="s">
        <v>85</v>
      </c>
      <c r="T350" s="51">
        <v>0.29166666666666669</v>
      </c>
      <c r="U350" s="51">
        <v>0.33333333333333331</v>
      </c>
      <c r="V350" s="52">
        <f t="shared" si="47"/>
        <v>4.166666666666663E-2</v>
      </c>
      <c r="W350" s="57">
        <f t="shared" si="48"/>
        <v>0.12499999999999989</v>
      </c>
    </row>
    <row r="351" spans="3:23" ht="15.75" x14ac:dyDescent="0.25">
      <c r="C351" s="49" t="s">
        <v>497</v>
      </c>
      <c r="D351" s="50">
        <v>43593</v>
      </c>
      <c r="E351" s="51">
        <v>0.29166666666666669</v>
      </c>
      <c r="F351" s="51">
        <v>0.33333333333333331</v>
      </c>
      <c r="G351" s="52">
        <f t="shared" si="41"/>
        <v>4.166666666666663E-2</v>
      </c>
      <c r="H351" s="53">
        <f t="shared" si="42"/>
        <v>43594</v>
      </c>
      <c r="I351" s="53" t="s">
        <v>84</v>
      </c>
      <c r="J351" s="51">
        <v>0.29166666666666669</v>
      </c>
      <c r="K351" s="51">
        <v>0.33333333333333331</v>
      </c>
      <c r="L351" s="52">
        <f t="shared" si="43"/>
        <v>0</v>
      </c>
      <c r="M351" s="54">
        <f t="shared" si="44"/>
        <v>43600</v>
      </c>
      <c r="N351" s="55" t="s">
        <v>85</v>
      </c>
      <c r="O351" s="56">
        <v>0.29166666666666669</v>
      </c>
      <c r="P351" s="56">
        <v>0.33333333333333331</v>
      </c>
      <c r="Q351" s="52">
        <f t="shared" si="45"/>
        <v>4.166666666666663E-2</v>
      </c>
      <c r="R351" s="53">
        <f t="shared" si="46"/>
        <v>43608</v>
      </c>
      <c r="S351" s="53" t="s">
        <v>85</v>
      </c>
      <c r="T351" s="51">
        <v>0.29166666666666669</v>
      </c>
      <c r="U351" s="51">
        <v>0.33333333333333331</v>
      </c>
      <c r="V351" s="52">
        <f t="shared" si="47"/>
        <v>4.166666666666663E-2</v>
      </c>
      <c r="W351" s="57">
        <f t="shared" si="48"/>
        <v>0.12499999999999989</v>
      </c>
    </row>
    <row r="352" spans="3:23" ht="15.75" x14ac:dyDescent="0.25">
      <c r="C352" s="49" t="s">
        <v>498</v>
      </c>
      <c r="D352" s="50">
        <v>43594</v>
      </c>
      <c r="E352" s="51">
        <v>0.29166666666666669</v>
      </c>
      <c r="F352" s="51">
        <v>0.33333333333333331</v>
      </c>
      <c r="G352" s="52">
        <f t="shared" si="41"/>
        <v>4.166666666666663E-2</v>
      </c>
      <c r="H352" s="53">
        <f t="shared" si="42"/>
        <v>43595</v>
      </c>
      <c r="I352" s="53" t="s">
        <v>84</v>
      </c>
      <c r="J352" s="51">
        <v>0.29166666666666669</v>
      </c>
      <c r="K352" s="51">
        <v>0.33333333333333331</v>
      </c>
      <c r="L352" s="52">
        <f t="shared" si="43"/>
        <v>0</v>
      </c>
      <c r="M352" s="54">
        <f t="shared" si="44"/>
        <v>43601</v>
      </c>
      <c r="N352" s="55" t="s">
        <v>85</v>
      </c>
      <c r="O352" s="56">
        <v>0.29166666666666669</v>
      </c>
      <c r="P352" s="56">
        <v>0.33333333333333331</v>
      </c>
      <c r="Q352" s="52">
        <f t="shared" si="45"/>
        <v>4.166666666666663E-2</v>
      </c>
      <c r="R352" s="53">
        <f t="shared" si="46"/>
        <v>43609</v>
      </c>
      <c r="S352" s="53" t="s">
        <v>85</v>
      </c>
      <c r="T352" s="51">
        <v>0.29166666666666669</v>
      </c>
      <c r="U352" s="51">
        <v>0.33333333333333331</v>
      </c>
      <c r="V352" s="52">
        <f t="shared" si="47"/>
        <v>4.166666666666663E-2</v>
      </c>
      <c r="W352" s="57">
        <f t="shared" si="48"/>
        <v>0.12499999999999989</v>
      </c>
    </row>
    <row r="353" spans="3:23" ht="15.75" x14ac:dyDescent="0.25">
      <c r="C353" s="49" t="s">
        <v>499</v>
      </c>
      <c r="D353" s="50">
        <v>43595</v>
      </c>
      <c r="E353" s="51">
        <v>0.29166666666666669</v>
      </c>
      <c r="F353" s="51">
        <v>0.33333333333333331</v>
      </c>
      <c r="G353" s="52">
        <f t="shared" si="41"/>
        <v>4.166666666666663E-2</v>
      </c>
      <c r="H353" s="53">
        <f t="shared" si="42"/>
        <v>43596</v>
      </c>
      <c r="I353" s="53" t="s">
        <v>84</v>
      </c>
      <c r="J353" s="51">
        <v>0.29166666666666669</v>
      </c>
      <c r="K353" s="51">
        <v>0.33333333333333331</v>
      </c>
      <c r="L353" s="52">
        <f t="shared" si="43"/>
        <v>0</v>
      </c>
      <c r="M353" s="54">
        <f t="shared" si="44"/>
        <v>43602</v>
      </c>
      <c r="N353" s="55" t="s">
        <v>85</v>
      </c>
      <c r="O353" s="56">
        <v>0.29166666666666669</v>
      </c>
      <c r="P353" s="56">
        <v>0.33333333333333331</v>
      </c>
      <c r="Q353" s="52">
        <f t="shared" si="45"/>
        <v>4.166666666666663E-2</v>
      </c>
      <c r="R353" s="53">
        <f t="shared" si="46"/>
        <v>43610</v>
      </c>
      <c r="S353" s="53" t="s">
        <v>85</v>
      </c>
      <c r="T353" s="51">
        <v>0.29166666666666669</v>
      </c>
      <c r="U353" s="51">
        <v>0.33333333333333331</v>
      </c>
      <c r="V353" s="52">
        <f t="shared" si="47"/>
        <v>4.166666666666663E-2</v>
      </c>
      <c r="W353" s="57">
        <f t="shared" si="48"/>
        <v>0.12499999999999989</v>
      </c>
    </row>
    <row r="354" spans="3:23" ht="15.75" x14ac:dyDescent="0.25">
      <c r="C354" s="49" t="s">
        <v>500</v>
      </c>
      <c r="D354" s="50">
        <v>43596</v>
      </c>
      <c r="E354" s="51">
        <v>0.29166666666666669</v>
      </c>
      <c r="F354" s="51">
        <v>0.33333333333333331</v>
      </c>
      <c r="G354" s="52">
        <f t="shared" si="41"/>
        <v>4.166666666666663E-2</v>
      </c>
      <c r="H354" s="53">
        <f t="shared" si="42"/>
        <v>43597</v>
      </c>
      <c r="I354" s="53" t="s">
        <v>84</v>
      </c>
      <c r="J354" s="51">
        <v>0.29166666666666669</v>
      </c>
      <c r="K354" s="51">
        <v>0.33333333333333331</v>
      </c>
      <c r="L354" s="52">
        <f t="shared" si="43"/>
        <v>0</v>
      </c>
      <c r="M354" s="54">
        <f t="shared" si="44"/>
        <v>43603</v>
      </c>
      <c r="N354" s="55" t="s">
        <v>85</v>
      </c>
      <c r="O354" s="56">
        <v>0.29166666666666669</v>
      </c>
      <c r="P354" s="56">
        <v>0.33333333333333331</v>
      </c>
      <c r="Q354" s="52">
        <f t="shared" si="45"/>
        <v>4.166666666666663E-2</v>
      </c>
      <c r="R354" s="53">
        <f t="shared" si="46"/>
        <v>43611</v>
      </c>
      <c r="S354" s="53" t="s">
        <v>85</v>
      </c>
      <c r="T354" s="51">
        <v>0.29166666666666669</v>
      </c>
      <c r="U354" s="51">
        <v>0.33333333333333331</v>
      </c>
      <c r="V354" s="52">
        <f t="shared" si="47"/>
        <v>4.166666666666663E-2</v>
      </c>
      <c r="W354" s="57">
        <f t="shared" si="48"/>
        <v>0.12499999999999989</v>
      </c>
    </row>
    <row r="355" spans="3:23" ht="15.75" x14ac:dyDescent="0.25">
      <c r="C355" s="49" t="s">
        <v>501</v>
      </c>
      <c r="D355" s="50">
        <v>43597</v>
      </c>
      <c r="E355" s="51">
        <v>0.29166666666666669</v>
      </c>
      <c r="F355" s="51">
        <v>0.33333333333333331</v>
      </c>
      <c r="G355" s="52">
        <f t="shared" si="41"/>
        <v>4.166666666666663E-2</v>
      </c>
      <c r="H355" s="53">
        <f t="shared" si="42"/>
        <v>43598</v>
      </c>
      <c r="I355" s="53" t="s">
        <v>84</v>
      </c>
      <c r="J355" s="51">
        <v>0.29166666666666669</v>
      </c>
      <c r="K355" s="51">
        <v>0.33333333333333331</v>
      </c>
      <c r="L355" s="52">
        <f t="shared" si="43"/>
        <v>0</v>
      </c>
      <c r="M355" s="54">
        <f t="shared" si="44"/>
        <v>43604</v>
      </c>
      <c r="N355" s="55" t="s">
        <v>85</v>
      </c>
      <c r="O355" s="56">
        <v>0.29166666666666669</v>
      </c>
      <c r="P355" s="56">
        <v>0.33333333333333331</v>
      </c>
      <c r="Q355" s="52">
        <f t="shared" si="45"/>
        <v>4.166666666666663E-2</v>
      </c>
      <c r="R355" s="53">
        <f t="shared" si="46"/>
        <v>43612</v>
      </c>
      <c r="S355" s="53" t="s">
        <v>85</v>
      </c>
      <c r="T355" s="51">
        <v>0.29166666666666669</v>
      </c>
      <c r="U355" s="51">
        <v>0.33333333333333331</v>
      </c>
      <c r="V355" s="52">
        <f t="shared" si="47"/>
        <v>4.166666666666663E-2</v>
      </c>
      <c r="W355" s="57">
        <f t="shared" si="48"/>
        <v>0.12499999999999989</v>
      </c>
    </row>
    <row r="356" spans="3:23" ht="31.5" x14ac:dyDescent="0.25">
      <c r="C356" s="49" t="s">
        <v>502</v>
      </c>
      <c r="D356" s="50">
        <v>43598</v>
      </c>
      <c r="E356" s="51">
        <v>0.29166666666666669</v>
      </c>
      <c r="F356" s="51">
        <v>0.33333333333333331</v>
      </c>
      <c r="G356" s="52">
        <f t="shared" si="41"/>
        <v>4.166666666666663E-2</v>
      </c>
      <c r="H356" s="53">
        <f t="shared" si="42"/>
        <v>43599</v>
      </c>
      <c r="I356" s="53" t="s">
        <v>84</v>
      </c>
      <c r="J356" s="51">
        <v>0.29166666666666669</v>
      </c>
      <c r="K356" s="51">
        <v>0.33333333333333331</v>
      </c>
      <c r="L356" s="52">
        <f t="shared" si="43"/>
        <v>0</v>
      </c>
      <c r="M356" s="54">
        <f t="shared" si="44"/>
        <v>43605</v>
      </c>
      <c r="N356" s="55" t="s">
        <v>85</v>
      </c>
      <c r="O356" s="56">
        <v>0.29166666666666669</v>
      </c>
      <c r="P356" s="56">
        <v>0.33333333333333331</v>
      </c>
      <c r="Q356" s="52">
        <f t="shared" si="45"/>
        <v>4.166666666666663E-2</v>
      </c>
      <c r="R356" s="53">
        <f t="shared" si="46"/>
        <v>43613</v>
      </c>
      <c r="S356" s="53" t="s">
        <v>85</v>
      </c>
      <c r="T356" s="51">
        <v>0.29166666666666669</v>
      </c>
      <c r="U356" s="51">
        <v>0.33333333333333331</v>
      </c>
      <c r="V356" s="52">
        <f t="shared" si="47"/>
        <v>4.166666666666663E-2</v>
      </c>
      <c r="W356" s="57">
        <f t="shared" si="48"/>
        <v>0.12499999999999989</v>
      </c>
    </row>
    <row r="357" spans="3:23" ht="15.75" x14ac:dyDescent="0.25">
      <c r="C357" s="49" t="s">
        <v>503</v>
      </c>
      <c r="D357" s="50">
        <v>43599</v>
      </c>
      <c r="E357" s="51">
        <v>0.29166666666666669</v>
      </c>
      <c r="F357" s="51">
        <v>0.33333333333333331</v>
      </c>
      <c r="G357" s="52">
        <f t="shared" si="41"/>
        <v>4.166666666666663E-2</v>
      </c>
      <c r="H357" s="53">
        <f t="shared" si="42"/>
        <v>43600</v>
      </c>
      <c r="I357" s="53" t="s">
        <v>84</v>
      </c>
      <c r="J357" s="51">
        <v>0.29166666666666669</v>
      </c>
      <c r="K357" s="51">
        <v>0.33333333333333331</v>
      </c>
      <c r="L357" s="52">
        <f t="shared" si="43"/>
        <v>0</v>
      </c>
      <c r="M357" s="54">
        <f t="shared" si="44"/>
        <v>43606</v>
      </c>
      <c r="N357" s="55" t="s">
        <v>85</v>
      </c>
      <c r="O357" s="56">
        <v>0.29166666666666669</v>
      </c>
      <c r="P357" s="56">
        <v>0.33333333333333331</v>
      </c>
      <c r="Q357" s="52">
        <f t="shared" si="45"/>
        <v>4.166666666666663E-2</v>
      </c>
      <c r="R357" s="53">
        <f t="shared" si="46"/>
        <v>43614</v>
      </c>
      <c r="S357" s="53" t="s">
        <v>85</v>
      </c>
      <c r="T357" s="51">
        <v>0.29166666666666669</v>
      </c>
      <c r="U357" s="51">
        <v>0.33333333333333331</v>
      </c>
      <c r="V357" s="52">
        <f t="shared" si="47"/>
        <v>4.166666666666663E-2</v>
      </c>
      <c r="W357" s="57">
        <f t="shared" si="48"/>
        <v>0.12499999999999989</v>
      </c>
    </row>
    <row r="358" spans="3:23" ht="15.75" x14ac:dyDescent="0.25">
      <c r="C358" s="49" t="s">
        <v>504</v>
      </c>
      <c r="D358" s="50">
        <v>43600</v>
      </c>
      <c r="E358" s="51">
        <v>0.29166666666666669</v>
      </c>
      <c r="F358" s="51">
        <v>0.33333333333333331</v>
      </c>
      <c r="G358" s="52">
        <f t="shared" si="41"/>
        <v>4.166666666666663E-2</v>
      </c>
      <c r="H358" s="53">
        <f t="shared" si="42"/>
        <v>43601</v>
      </c>
      <c r="I358" s="53" t="s">
        <v>84</v>
      </c>
      <c r="J358" s="51">
        <v>0.29166666666666669</v>
      </c>
      <c r="K358" s="51">
        <v>0.33333333333333331</v>
      </c>
      <c r="L358" s="52">
        <f t="shared" si="43"/>
        <v>0</v>
      </c>
      <c r="M358" s="54">
        <f t="shared" si="44"/>
        <v>43607</v>
      </c>
      <c r="N358" s="55" t="s">
        <v>85</v>
      </c>
      <c r="O358" s="56">
        <v>0.29166666666666669</v>
      </c>
      <c r="P358" s="56">
        <v>0.33333333333333331</v>
      </c>
      <c r="Q358" s="52">
        <f t="shared" si="45"/>
        <v>4.166666666666663E-2</v>
      </c>
      <c r="R358" s="53">
        <f t="shared" si="46"/>
        <v>43615</v>
      </c>
      <c r="S358" s="53" t="s">
        <v>85</v>
      </c>
      <c r="T358" s="51">
        <v>0.29166666666666669</v>
      </c>
      <c r="U358" s="51">
        <v>0.33333333333333331</v>
      </c>
      <c r="V358" s="52">
        <f t="shared" si="47"/>
        <v>4.166666666666663E-2</v>
      </c>
      <c r="W358" s="57">
        <f t="shared" si="48"/>
        <v>0.12499999999999989</v>
      </c>
    </row>
    <row r="359" spans="3:23" ht="15.75" x14ac:dyDescent="0.25">
      <c r="C359" s="49" t="s">
        <v>505</v>
      </c>
      <c r="D359" s="50">
        <v>43601</v>
      </c>
      <c r="E359" s="51">
        <v>0.29166666666666669</v>
      </c>
      <c r="F359" s="51">
        <v>0.33333333333333331</v>
      </c>
      <c r="G359" s="52">
        <f t="shared" si="41"/>
        <v>4.166666666666663E-2</v>
      </c>
      <c r="H359" s="53">
        <f t="shared" si="42"/>
        <v>43602</v>
      </c>
      <c r="I359" s="53" t="s">
        <v>84</v>
      </c>
      <c r="J359" s="51">
        <v>0.29166666666666669</v>
      </c>
      <c r="K359" s="51">
        <v>0.33333333333333331</v>
      </c>
      <c r="L359" s="52">
        <f t="shared" si="43"/>
        <v>0</v>
      </c>
      <c r="M359" s="54">
        <f t="shared" si="44"/>
        <v>43608</v>
      </c>
      <c r="N359" s="55" t="s">
        <v>85</v>
      </c>
      <c r="O359" s="56">
        <v>0.29166666666666669</v>
      </c>
      <c r="P359" s="56">
        <v>0.33333333333333331</v>
      </c>
      <c r="Q359" s="52">
        <f t="shared" si="45"/>
        <v>4.166666666666663E-2</v>
      </c>
      <c r="R359" s="53">
        <f t="shared" si="46"/>
        <v>43616</v>
      </c>
      <c r="S359" s="53" t="s">
        <v>85</v>
      </c>
      <c r="T359" s="51">
        <v>0.29166666666666669</v>
      </c>
      <c r="U359" s="51">
        <v>0.33333333333333331</v>
      </c>
      <c r="V359" s="52">
        <f t="shared" si="47"/>
        <v>4.166666666666663E-2</v>
      </c>
      <c r="W359" s="57">
        <f t="shared" si="48"/>
        <v>0.12499999999999989</v>
      </c>
    </row>
    <row r="360" spans="3:23" ht="15.75" x14ac:dyDescent="0.25">
      <c r="C360" s="49" t="s">
        <v>506</v>
      </c>
      <c r="D360" s="50">
        <v>43602</v>
      </c>
      <c r="E360" s="51">
        <v>0.29166666666666669</v>
      </c>
      <c r="F360" s="51">
        <v>0.33333333333333331</v>
      </c>
      <c r="G360" s="52">
        <f t="shared" si="41"/>
        <v>4.166666666666663E-2</v>
      </c>
      <c r="H360" s="53">
        <f t="shared" si="42"/>
        <v>43603</v>
      </c>
      <c r="I360" s="53" t="s">
        <v>84</v>
      </c>
      <c r="J360" s="51">
        <v>0.29166666666666669</v>
      </c>
      <c r="K360" s="51">
        <v>0.33333333333333331</v>
      </c>
      <c r="L360" s="52">
        <f t="shared" si="43"/>
        <v>0</v>
      </c>
      <c r="M360" s="54">
        <f t="shared" si="44"/>
        <v>43609</v>
      </c>
      <c r="N360" s="55" t="s">
        <v>85</v>
      </c>
      <c r="O360" s="56">
        <v>0.29166666666666669</v>
      </c>
      <c r="P360" s="56">
        <v>0.33333333333333331</v>
      </c>
      <c r="Q360" s="52">
        <f t="shared" si="45"/>
        <v>4.166666666666663E-2</v>
      </c>
      <c r="R360" s="53">
        <f t="shared" si="46"/>
        <v>43617</v>
      </c>
      <c r="S360" s="53" t="s">
        <v>85</v>
      </c>
      <c r="T360" s="51">
        <v>0.29166666666666669</v>
      </c>
      <c r="U360" s="51">
        <v>0.33333333333333331</v>
      </c>
      <c r="V360" s="52">
        <f t="shared" si="47"/>
        <v>4.166666666666663E-2</v>
      </c>
      <c r="W360" s="57">
        <f t="shared" si="48"/>
        <v>0.12499999999999989</v>
      </c>
    </row>
    <row r="361" spans="3:23" ht="15.75" x14ac:dyDescent="0.25">
      <c r="C361" s="49" t="s">
        <v>507</v>
      </c>
      <c r="D361" s="50">
        <v>43603</v>
      </c>
      <c r="E361" s="51">
        <v>0.29166666666666669</v>
      </c>
      <c r="F361" s="51">
        <v>0.33333333333333331</v>
      </c>
      <c r="G361" s="52">
        <f t="shared" si="41"/>
        <v>4.166666666666663E-2</v>
      </c>
      <c r="H361" s="53">
        <f t="shared" si="42"/>
        <v>43604</v>
      </c>
      <c r="I361" s="53" t="s">
        <v>84</v>
      </c>
      <c r="J361" s="51">
        <v>0.29166666666666669</v>
      </c>
      <c r="K361" s="51">
        <v>0.33333333333333331</v>
      </c>
      <c r="L361" s="52">
        <f t="shared" si="43"/>
        <v>0</v>
      </c>
      <c r="M361" s="54">
        <f t="shared" si="44"/>
        <v>43610</v>
      </c>
      <c r="N361" s="55" t="s">
        <v>85</v>
      </c>
      <c r="O361" s="56">
        <v>0.29166666666666669</v>
      </c>
      <c r="P361" s="56">
        <v>0.33333333333333331</v>
      </c>
      <c r="Q361" s="52">
        <f t="shared" si="45"/>
        <v>4.166666666666663E-2</v>
      </c>
      <c r="R361" s="53">
        <f t="shared" si="46"/>
        <v>43618</v>
      </c>
      <c r="S361" s="53" t="s">
        <v>85</v>
      </c>
      <c r="T361" s="51">
        <v>0.29166666666666669</v>
      </c>
      <c r="U361" s="51">
        <v>0.33333333333333331</v>
      </c>
      <c r="V361" s="52">
        <f t="shared" si="47"/>
        <v>4.166666666666663E-2</v>
      </c>
      <c r="W361" s="57">
        <f t="shared" si="48"/>
        <v>0.12499999999999989</v>
      </c>
    </row>
    <row r="362" spans="3:23" ht="31.5" x14ac:dyDescent="0.25">
      <c r="C362" s="49" t="s">
        <v>508</v>
      </c>
      <c r="D362" s="50">
        <v>43604</v>
      </c>
      <c r="E362" s="51">
        <v>0.29166666666666669</v>
      </c>
      <c r="F362" s="51">
        <v>0.33333333333333331</v>
      </c>
      <c r="G362" s="52">
        <f t="shared" si="41"/>
        <v>4.166666666666663E-2</v>
      </c>
      <c r="H362" s="53">
        <f t="shared" si="42"/>
        <v>43605</v>
      </c>
      <c r="I362" s="53" t="s">
        <v>84</v>
      </c>
      <c r="J362" s="51">
        <v>0.29166666666666669</v>
      </c>
      <c r="K362" s="51">
        <v>0.33333333333333331</v>
      </c>
      <c r="L362" s="52">
        <f t="shared" si="43"/>
        <v>0</v>
      </c>
      <c r="M362" s="54">
        <f t="shared" si="44"/>
        <v>43611</v>
      </c>
      <c r="N362" s="55" t="s">
        <v>85</v>
      </c>
      <c r="O362" s="56">
        <v>0.29166666666666669</v>
      </c>
      <c r="P362" s="56">
        <v>0.33333333333333331</v>
      </c>
      <c r="Q362" s="52">
        <f t="shared" si="45"/>
        <v>4.166666666666663E-2</v>
      </c>
      <c r="R362" s="53">
        <f t="shared" si="46"/>
        <v>43619</v>
      </c>
      <c r="S362" s="53" t="s">
        <v>85</v>
      </c>
      <c r="T362" s="51">
        <v>0.29166666666666669</v>
      </c>
      <c r="U362" s="51">
        <v>0.33333333333333331</v>
      </c>
      <c r="V362" s="52">
        <f t="shared" si="47"/>
        <v>4.166666666666663E-2</v>
      </c>
      <c r="W362" s="57">
        <f t="shared" si="48"/>
        <v>0.12499999999999989</v>
      </c>
    </row>
    <row r="363" spans="3:23" ht="31.5" x14ac:dyDescent="0.25">
      <c r="C363" s="49" t="s">
        <v>509</v>
      </c>
      <c r="D363" s="50">
        <v>43605</v>
      </c>
      <c r="E363" s="51">
        <v>0.29166666666666669</v>
      </c>
      <c r="F363" s="51">
        <v>0.33333333333333331</v>
      </c>
      <c r="G363" s="52">
        <f t="shared" si="41"/>
        <v>4.166666666666663E-2</v>
      </c>
      <c r="H363" s="53">
        <f t="shared" si="42"/>
        <v>43606</v>
      </c>
      <c r="I363" s="53" t="s">
        <v>84</v>
      </c>
      <c r="J363" s="51">
        <v>0.29166666666666669</v>
      </c>
      <c r="K363" s="51">
        <v>0.33333333333333331</v>
      </c>
      <c r="L363" s="52">
        <f t="shared" si="43"/>
        <v>0</v>
      </c>
      <c r="M363" s="54">
        <f t="shared" si="44"/>
        <v>43612</v>
      </c>
      <c r="N363" s="55" t="s">
        <v>85</v>
      </c>
      <c r="O363" s="56">
        <v>0.29166666666666669</v>
      </c>
      <c r="P363" s="56">
        <v>0.33333333333333331</v>
      </c>
      <c r="Q363" s="52">
        <f t="shared" si="45"/>
        <v>4.166666666666663E-2</v>
      </c>
      <c r="R363" s="53">
        <f t="shared" si="46"/>
        <v>43620</v>
      </c>
      <c r="S363" s="53" t="s">
        <v>85</v>
      </c>
      <c r="T363" s="51">
        <v>0.29166666666666669</v>
      </c>
      <c r="U363" s="51">
        <v>0.33333333333333331</v>
      </c>
      <c r="V363" s="52">
        <f t="shared" si="47"/>
        <v>4.166666666666663E-2</v>
      </c>
      <c r="W363" s="57">
        <f t="shared" si="48"/>
        <v>0.12499999999999989</v>
      </c>
    </row>
    <row r="364" spans="3:23" ht="31.5" x14ac:dyDescent="0.25">
      <c r="C364" s="49" t="s">
        <v>510</v>
      </c>
      <c r="D364" s="50">
        <v>43606</v>
      </c>
      <c r="E364" s="51">
        <v>0.29166666666666669</v>
      </c>
      <c r="F364" s="51">
        <v>0.33333333333333331</v>
      </c>
      <c r="G364" s="52">
        <f t="shared" si="41"/>
        <v>4.166666666666663E-2</v>
      </c>
      <c r="H364" s="53">
        <f t="shared" si="42"/>
        <v>43607</v>
      </c>
      <c r="I364" s="53" t="s">
        <v>84</v>
      </c>
      <c r="J364" s="51">
        <v>0.29166666666666669</v>
      </c>
      <c r="K364" s="51">
        <v>0.33333333333333331</v>
      </c>
      <c r="L364" s="52">
        <f t="shared" si="43"/>
        <v>0</v>
      </c>
      <c r="M364" s="54">
        <f t="shared" si="44"/>
        <v>43613</v>
      </c>
      <c r="N364" s="55" t="s">
        <v>85</v>
      </c>
      <c r="O364" s="56">
        <v>0.29166666666666669</v>
      </c>
      <c r="P364" s="56">
        <v>0.33333333333333331</v>
      </c>
      <c r="Q364" s="52">
        <f t="shared" si="45"/>
        <v>4.166666666666663E-2</v>
      </c>
      <c r="R364" s="53">
        <f t="shared" si="46"/>
        <v>43621</v>
      </c>
      <c r="S364" s="53" t="s">
        <v>85</v>
      </c>
      <c r="T364" s="51">
        <v>0.29166666666666669</v>
      </c>
      <c r="U364" s="51">
        <v>0.33333333333333331</v>
      </c>
      <c r="V364" s="52">
        <f t="shared" si="47"/>
        <v>4.166666666666663E-2</v>
      </c>
      <c r="W364" s="57">
        <f t="shared" si="48"/>
        <v>0.12499999999999989</v>
      </c>
    </row>
    <row r="365" spans="3:23" ht="15.75" x14ac:dyDescent="0.25">
      <c r="C365" s="49" t="s">
        <v>511</v>
      </c>
      <c r="D365" s="50">
        <v>43607</v>
      </c>
      <c r="E365" s="51">
        <v>0.29166666666666669</v>
      </c>
      <c r="F365" s="51">
        <v>0.33333333333333331</v>
      </c>
      <c r="G365" s="52">
        <f t="shared" si="41"/>
        <v>4.166666666666663E-2</v>
      </c>
      <c r="H365" s="53">
        <f t="shared" si="42"/>
        <v>43608</v>
      </c>
      <c r="I365" s="53" t="s">
        <v>84</v>
      </c>
      <c r="J365" s="51">
        <v>0.29166666666666669</v>
      </c>
      <c r="K365" s="51">
        <v>0.33333333333333331</v>
      </c>
      <c r="L365" s="52">
        <f t="shared" si="43"/>
        <v>0</v>
      </c>
      <c r="M365" s="54">
        <f t="shared" si="44"/>
        <v>43614</v>
      </c>
      <c r="N365" s="55" t="s">
        <v>85</v>
      </c>
      <c r="O365" s="56">
        <v>0.29166666666666669</v>
      </c>
      <c r="P365" s="56">
        <v>0.33333333333333331</v>
      </c>
      <c r="Q365" s="52">
        <f t="shared" si="45"/>
        <v>4.166666666666663E-2</v>
      </c>
      <c r="R365" s="53">
        <f t="shared" si="46"/>
        <v>43622</v>
      </c>
      <c r="S365" s="53" t="s">
        <v>85</v>
      </c>
      <c r="T365" s="51">
        <v>0.29166666666666669</v>
      </c>
      <c r="U365" s="51">
        <v>0.33333333333333331</v>
      </c>
      <c r="V365" s="52">
        <f t="shared" si="47"/>
        <v>4.166666666666663E-2</v>
      </c>
      <c r="W365" s="57">
        <f t="shared" si="48"/>
        <v>0.12499999999999989</v>
      </c>
    </row>
    <row r="366" spans="3:23" ht="15.75" x14ac:dyDescent="0.25">
      <c r="C366" s="49" t="s">
        <v>512</v>
      </c>
      <c r="D366" s="50">
        <v>43608</v>
      </c>
      <c r="E366" s="51">
        <v>0.29166666666666669</v>
      </c>
      <c r="F366" s="51">
        <v>0.33333333333333331</v>
      </c>
      <c r="G366" s="52">
        <f t="shared" si="41"/>
        <v>4.166666666666663E-2</v>
      </c>
      <c r="H366" s="53">
        <f t="shared" si="42"/>
        <v>43609</v>
      </c>
      <c r="I366" s="53" t="s">
        <v>84</v>
      </c>
      <c r="J366" s="51">
        <v>0.29166666666666669</v>
      </c>
      <c r="K366" s="51">
        <v>0.33333333333333331</v>
      </c>
      <c r="L366" s="52">
        <f t="shared" si="43"/>
        <v>0</v>
      </c>
      <c r="M366" s="54">
        <f t="shared" si="44"/>
        <v>43615</v>
      </c>
      <c r="N366" s="55" t="s">
        <v>85</v>
      </c>
      <c r="O366" s="56">
        <v>0.29166666666666669</v>
      </c>
      <c r="P366" s="56">
        <v>0.33333333333333331</v>
      </c>
      <c r="Q366" s="52">
        <f t="shared" si="45"/>
        <v>4.166666666666663E-2</v>
      </c>
      <c r="R366" s="53">
        <f t="shared" si="46"/>
        <v>43623</v>
      </c>
      <c r="S366" s="53" t="s">
        <v>85</v>
      </c>
      <c r="T366" s="51">
        <v>0.29166666666666669</v>
      </c>
      <c r="U366" s="51">
        <v>0.33333333333333331</v>
      </c>
      <c r="V366" s="52">
        <f t="shared" si="47"/>
        <v>4.166666666666663E-2</v>
      </c>
      <c r="W366" s="57">
        <f t="shared" si="48"/>
        <v>0.12499999999999989</v>
      </c>
    </row>
    <row r="367" spans="3:23" ht="15.75" x14ac:dyDescent="0.25">
      <c r="C367" s="49" t="s">
        <v>513</v>
      </c>
      <c r="D367" s="50">
        <v>43609</v>
      </c>
      <c r="E367" s="51">
        <v>0.29166666666666669</v>
      </c>
      <c r="F367" s="51">
        <v>0.33333333333333331</v>
      </c>
      <c r="G367" s="52">
        <f t="shared" si="41"/>
        <v>4.166666666666663E-2</v>
      </c>
      <c r="H367" s="53">
        <f t="shared" si="42"/>
        <v>43610</v>
      </c>
      <c r="I367" s="53" t="s">
        <v>84</v>
      </c>
      <c r="J367" s="51">
        <v>0.29166666666666669</v>
      </c>
      <c r="K367" s="51">
        <v>0.33333333333333331</v>
      </c>
      <c r="L367" s="52">
        <f t="shared" si="43"/>
        <v>0</v>
      </c>
      <c r="M367" s="54">
        <f t="shared" si="44"/>
        <v>43616</v>
      </c>
      <c r="N367" s="55" t="s">
        <v>85</v>
      </c>
      <c r="O367" s="56">
        <v>0.29166666666666669</v>
      </c>
      <c r="P367" s="56">
        <v>0.33333333333333331</v>
      </c>
      <c r="Q367" s="52">
        <f t="shared" si="45"/>
        <v>4.166666666666663E-2</v>
      </c>
      <c r="R367" s="53">
        <f t="shared" si="46"/>
        <v>43624</v>
      </c>
      <c r="S367" s="53" t="s">
        <v>85</v>
      </c>
      <c r="T367" s="51">
        <v>0.29166666666666669</v>
      </c>
      <c r="U367" s="51">
        <v>0.33333333333333331</v>
      </c>
      <c r="V367" s="52">
        <f t="shared" si="47"/>
        <v>4.166666666666663E-2</v>
      </c>
      <c r="W367" s="57">
        <f t="shared" si="48"/>
        <v>0.12499999999999989</v>
      </c>
    </row>
    <row r="368" spans="3:23" ht="15.75" x14ac:dyDescent="0.25">
      <c r="C368" s="49" t="s">
        <v>514</v>
      </c>
      <c r="D368" s="50">
        <v>43610</v>
      </c>
      <c r="E368" s="51">
        <v>0.29166666666666669</v>
      </c>
      <c r="F368" s="51">
        <v>0.33333333333333331</v>
      </c>
      <c r="G368" s="52">
        <f t="shared" si="41"/>
        <v>4.166666666666663E-2</v>
      </c>
      <c r="H368" s="53">
        <f t="shared" si="42"/>
        <v>43611</v>
      </c>
      <c r="I368" s="53" t="s">
        <v>84</v>
      </c>
      <c r="J368" s="51">
        <v>0.29166666666666669</v>
      </c>
      <c r="K368" s="51">
        <v>0.33333333333333331</v>
      </c>
      <c r="L368" s="52">
        <f t="shared" si="43"/>
        <v>0</v>
      </c>
      <c r="M368" s="54">
        <f t="shared" si="44"/>
        <v>43617</v>
      </c>
      <c r="N368" s="55" t="s">
        <v>85</v>
      </c>
      <c r="O368" s="56">
        <v>0.29166666666666669</v>
      </c>
      <c r="P368" s="56">
        <v>0.33333333333333331</v>
      </c>
      <c r="Q368" s="52">
        <f t="shared" si="45"/>
        <v>4.166666666666663E-2</v>
      </c>
      <c r="R368" s="53">
        <f t="shared" si="46"/>
        <v>43625</v>
      </c>
      <c r="S368" s="53" t="s">
        <v>85</v>
      </c>
      <c r="T368" s="51">
        <v>0.29166666666666669</v>
      </c>
      <c r="U368" s="51">
        <v>0.33333333333333331</v>
      </c>
      <c r="V368" s="52">
        <f t="shared" si="47"/>
        <v>4.166666666666663E-2</v>
      </c>
      <c r="W368" s="57">
        <f t="shared" si="48"/>
        <v>0.12499999999999989</v>
      </c>
    </row>
    <row r="369" spans="3:23" ht="15.75" x14ac:dyDescent="0.25">
      <c r="C369" s="49" t="s">
        <v>515</v>
      </c>
      <c r="D369" s="50">
        <v>43611</v>
      </c>
      <c r="E369" s="51">
        <v>0.29166666666666669</v>
      </c>
      <c r="F369" s="51">
        <v>0.33333333333333331</v>
      </c>
      <c r="G369" s="52">
        <f t="shared" si="41"/>
        <v>4.166666666666663E-2</v>
      </c>
      <c r="H369" s="53">
        <f t="shared" si="42"/>
        <v>43612</v>
      </c>
      <c r="I369" s="53" t="s">
        <v>84</v>
      </c>
      <c r="J369" s="51">
        <v>0.29166666666666669</v>
      </c>
      <c r="K369" s="51">
        <v>0.33333333333333331</v>
      </c>
      <c r="L369" s="52">
        <f t="shared" si="43"/>
        <v>0</v>
      </c>
      <c r="M369" s="54">
        <f t="shared" si="44"/>
        <v>43618</v>
      </c>
      <c r="N369" s="55" t="s">
        <v>85</v>
      </c>
      <c r="O369" s="56">
        <v>0.29166666666666669</v>
      </c>
      <c r="P369" s="56">
        <v>0.33333333333333331</v>
      </c>
      <c r="Q369" s="52">
        <f t="shared" si="45"/>
        <v>4.166666666666663E-2</v>
      </c>
      <c r="R369" s="53">
        <f t="shared" si="46"/>
        <v>43626</v>
      </c>
      <c r="S369" s="53" t="s">
        <v>85</v>
      </c>
      <c r="T369" s="51">
        <v>0.29166666666666669</v>
      </c>
      <c r="U369" s="51">
        <v>0.33333333333333331</v>
      </c>
      <c r="V369" s="52">
        <f t="shared" si="47"/>
        <v>4.166666666666663E-2</v>
      </c>
      <c r="W369" s="57">
        <f t="shared" si="48"/>
        <v>0.12499999999999989</v>
      </c>
    </row>
    <row r="370" spans="3:23" ht="15.75" x14ac:dyDescent="0.25">
      <c r="C370" s="49" t="s">
        <v>516</v>
      </c>
      <c r="D370" s="50">
        <v>43612</v>
      </c>
      <c r="E370" s="51">
        <v>0.29166666666666669</v>
      </c>
      <c r="F370" s="51">
        <v>0.33333333333333331</v>
      </c>
      <c r="G370" s="52">
        <f t="shared" si="41"/>
        <v>4.166666666666663E-2</v>
      </c>
      <c r="H370" s="53">
        <f t="shared" si="42"/>
        <v>43613</v>
      </c>
      <c r="I370" s="53" t="s">
        <v>84</v>
      </c>
      <c r="J370" s="51">
        <v>0.29166666666666669</v>
      </c>
      <c r="K370" s="51">
        <v>0.33333333333333331</v>
      </c>
      <c r="L370" s="52">
        <f t="shared" si="43"/>
        <v>0</v>
      </c>
      <c r="M370" s="54">
        <f t="shared" si="44"/>
        <v>43619</v>
      </c>
      <c r="N370" s="55" t="s">
        <v>85</v>
      </c>
      <c r="O370" s="56">
        <v>0.29166666666666669</v>
      </c>
      <c r="P370" s="56">
        <v>0.33333333333333331</v>
      </c>
      <c r="Q370" s="52">
        <f t="shared" si="45"/>
        <v>4.166666666666663E-2</v>
      </c>
      <c r="R370" s="53">
        <f t="shared" si="46"/>
        <v>43627</v>
      </c>
      <c r="S370" s="53" t="s">
        <v>85</v>
      </c>
      <c r="T370" s="51">
        <v>0.29166666666666669</v>
      </c>
      <c r="U370" s="51">
        <v>0.33333333333333331</v>
      </c>
      <c r="V370" s="52">
        <f t="shared" si="47"/>
        <v>4.166666666666663E-2</v>
      </c>
      <c r="W370" s="57">
        <f t="shared" si="48"/>
        <v>0.12499999999999989</v>
      </c>
    </row>
    <row r="371" spans="3:23" ht="15.75" x14ac:dyDescent="0.25">
      <c r="C371" s="70" t="s">
        <v>517</v>
      </c>
      <c r="D371" s="50">
        <v>43613</v>
      </c>
      <c r="E371" s="51">
        <v>0.29166666666666669</v>
      </c>
      <c r="F371" s="51">
        <v>0.33333333333333331</v>
      </c>
      <c r="G371" s="52">
        <f t="shared" si="41"/>
        <v>4.166666666666663E-2</v>
      </c>
      <c r="H371" s="53">
        <f t="shared" si="42"/>
        <v>43614</v>
      </c>
      <c r="I371" s="53" t="s">
        <v>84</v>
      </c>
      <c r="J371" s="51">
        <v>0.29166666666666669</v>
      </c>
      <c r="K371" s="51">
        <v>0.33333333333333331</v>
      </c>
      <c r="L371" s="52">
        <f t="shared" si="43"/>
        <v>0</v>
      </c>
      <c r="M371" s="54">
        <f t="shared" si="44"/>
        <v>43620</v>
      </c>
      <c r="N371" s="55" t="s">
        <v>85</v>
      </c>
      <c r="O371" s="56">
        <v>0.29166666666666669</v>
      </c>
      <c r="P371" s="56">
        <v>0.33333333333333331</v>
      </c>
      <c r="Q371" s="52">
        <f t="shared" si="45"/>
        <v>4.166666666666663E-2</v>
      </c>
      <c r="R371" s="53">
        <f t="shared" si="46"/>
        <v>43628</v>
      </c>
      <c r="S371" s="53" t="s">
        <v>85</v>
      </c>
      <c r="T371" s="51">
        <v>0.29166666666666669</v>
      </c>
      <c r="U371" s="51">
        <v>0.33333333333333331</v>
      </c>
      <c r="V371" s="52">
        <f t="shared" si="47"/>
        <v>4.166666666666663E-2</v>
      </c>
      <c r="W371" s="57">
        <f t="shared" si="48"/>
        <v>0.12499999999999989</v>
      </c>
    </row>
    <row r="372" spans="3:23" ht="15.75" x14ac:dyDescent="0.25">
      <c r="C372" s="49" t="s">
        <v>518</v>
      </c>
      <c r="D372" s="50">
        <v>43614</v>
      </c>
      <c r="E372" s="51">
        <v>0.29166666666666669</v>
      </c>
      <c r="F372" s="51">
        <v>0.33333333333333331</v>
      </c>
      <c r="G372" s="52">
        <f t="shared" si="41"/>
        <v>4.166666666666663E-2</v>
      </c>
      <c r="H372" s="53">
        <f t="shared" si="42"/>
        <v>43615</v>
      </c>
      <c r="I372" s="53" t="s">
        <v>84</v>
      </c>
      <c r="J372" s="51">
        <v>0.29166666666666669</v>
      </c>
      <c r="K372" s="51">
        <v>0.33333333333333331</v>
      </c>
      <c r="L372" s="52">
        <f t="shared" si="43"/>
        <v>0</v>
      </c>
      <c r="M372" s="54">
        <f t="shared" si="44"/>
        <v>43621</v>
      </c>
      <c r="N372" s="55" t="s">
        <v>85</v>
      </c>
      <c r="O372" s="56">
        <v>0.29166666666666669</v>
      </c>
      <c r="P372" s="56">
        <v>0.33333333333333331</v>
      </c>
      <c r="Q372" s="52">
        <f t="shared" si="45"/>
        <v>4.166666666666663E-2</v>
      </c>
      <c r="R372" s="53">
        <f t="shared" si="46"/>
        <v>43629</v>
      </c>
      <c r="S372" s="53" t="s">
        <v>85</v>
      </c>
      <c r="T372" s="51">
        <v>0.29166666666666669</v>
      </c>
      <c r="U372" s="51">
        <v>0.33333333333333331</v>
      </c>
      <c r="V372" s="52">
        <f t="shared" si="47"/>
        <v>4.166666666666663E-2</v>
      </c>
      <c r="W372" s="57">
        <f t="shared" si="48"/>
        <v>0.12499999999999989</v>
      </c>
    </row>
    <row r="373" spans="3:23" ht="15.75" x14ac:dyDescent="0.25">
      <c r="C373" s="49" t="s">
        <v>519</v>
      </c>
      <c r="D373" s="50">
        <v>43615</v>
      </c>
      <c r="E373" s="51">
        <v>0.29166666666666669</v>
      </c>
      <c r="F373" s="51">
        <v>0.33333333333333331</v>
      </c>
      <c r="G373" s="52">
        <f t="shared" si="41"/>
        <v>4.166666666666663E-2</v>
      </c>
      <c r="H373" s="53">
        <f t="shared" si="42"/>
        <v>43616</v>
      </c>
      <c r="I373" s="53" t="s">
        <v>84</v>
      </c>
      <c r="J373" s="51">
        <v>0.29166666666666669</v>
      </c>
      <c r="K373" s="51">
        <v>0.33333333333333331</v>
      </c>
      <c r="L373" s="52">
        <f t="shared" si="43"/>
        <v>0</v>
      </c>
      <c r="M373" s="54">
        <f t="shared" si="44"/>
        <v>43622</v>
      </c>
      <c r="N373" s="55" t="s">
        <v>85</v>
      </c>
      <c r="O373" s="56">
        <v>0.29166666666666669</v>
      </c>
      <c r="P373" s="56">
        <v>0.33333333333333331</v>
      </c>
      <c r="Q373" s="52">
        <f t="shared" si="45"/>
        <v>4.166666666666663E-2</v>
      </c>
      <c r="R373" s="53">
        <f t="shared" si="46"/>
        <v>43630</v>
      </c>
      <c r="S373" s="53" t="s">
        <v>85</v>
      </c>
      <c r="T373" s="51">
        <v>0.29166666666666669</v>
      </c>
      <c r="U373" s="51">
        <v>0.33333333333333331</v>
      </c>
      <c r="V373" s="52">
        <f t="shared" si="47"/>
        <v>4.166666666666663E-2</v>
      </c>
      <c r="W373" s="57">
        <f t="shared" si="48"/>
        <v>0.12499999999999989</v>
      </c>
    </row>
    <row r="374" spans="3:23" ht="15.75" x14ac:dyDescent="0.25">
      <c r="C374" s="49" t="s">
        <v>520</v>
      </c>
      <c r="D374" s="50">
        <v>43616</v>
      </c>
      <c r="E374" s="51">
        <v>0.29166666666666669</v>
      </c>
      <c r="F374" s="51">
        <v>0.33333333333333331</v>
      </c>
      <c r="G374" s="52">
        <f t="shared" si="41"/>
        <v>4.166666666666663E-2</v>
      </c>
      <c r="H374" s="53">
        <f t="shared" si="42"/>
        <v>43617</v>
      </c>
      <c r="I374" s="53" t="s">
        <v>84</v>
      </c>
      <c r="J374" s="51">
        <v>0.29166666666666669</v>
      </c>
      <c r="K374" s="51">
        <v>0.33333333333333331</v>
      </c>
      <c r="L374" s="52">
        <f t="shared" si="43"/>
        <v>0</v>
      </c>
      <c r="M374" s="54">
        <f t="shared" si="44"/>
        <v>43623</v>
      </c>
      <c r="N374" s="55" t="s">
        <v>85</v>
      </c>
      <c r="O374" s="56">
        <v>0.29166666666666669</v>
      </c>
      <c r="P374" s="56">
        <v>0.33333333333333331</v>
      </c>
      <c r="Q374" s="52">
        <f t="shared" si="45"/>
        <v>4.166666666666663E-2</v>
      </c>
      <c r="R374" s="53">
        <f t="shared" si="46"/>
        <v>43631</v>
      </c>
      <c r="S374" s="53" t="s">
        <v>85</v>
      </c>
      <c r="T374" s="51">
        <v>0.29166666666666669</v>
      </c>
      <c r="U374" s="51">
        <v>0.33333333333333331</v>
      </c>
      <c r="V374" s="52">
        <f t="shared" si="47"/>
        <v>4.166666666666663E-2</v>
      </c>
      <c r="W374" s="57">
        <f t="shared" si="48"/>
        <v>0.12499999999999989</v>
      </c>
    </row>
    <row r="375" spans="3:23" ht="15.75" x14ac:dyDescent="0.25">
      <c r="C375" s="49" t="s">
        <v>521</v>
      </c>
      <c r="D375" s="50">
        <v>43617</v>
      </c>
      <c r="E375" s="51">
        <v>0.29166666666666669</v>
      </c>
      <c r="F375" s="51">
        <v>0.33333333333333331</v>
      </c>
      <c r="G375" s="52">
        <f t="shared" si="41"/>
        <v>4.166666666666663E-2</v>
      </c>
      <c r="H375" s="53">
        <f t="shared" si="42"/>
        <v>43618</v>
      </c>
      <c r="I375" s="53" t="s">
        <v>84</v>
      </c>
      <c r="J375" s="51">
        <v>0.29166666666666669</v>
      </c>
      <c r="K375" s="51">
        <v>0.33333333333333331</v>
      </c>
      <c r="L375" s="52">
        <f t="shared" si="43"/>
        <v>0</v>
      </c>
      <c r="M375" s="54">
        <f t="shared" si="44"/>
        <v>43624</v>
      </c>
      <c r="N375" s="55" t="s">
        <v>85</v>
      </c>
      <c r="O375" s="56">
        <v>0.29166666666666669</v>
      </c>
      <c r="P375" s="56">
        <v>0.33333333333333331</v>
      </c>
      <c r="Q375" s="52">
        <f t="shared" si="45"/>
        <v>4.166666666666663E-2</v>
      </c>
      <c r="R375" s="53">
        <f t="shared" si="46"/>
        <v>43632</v>
      </c>
      <c r="S375" s="53" t="s">
        <v>85</v>
      </c>
      <c r="T375" s="51">
        <v>0.29166666666666669</v>
      </c>
      <c r="U375" s="51">
        <v>0.33333333333333331</v>
      </c>
      <c r="V375" s="52">
        <f t="shared" si="47"/>
        <v>4.166666666666663E-2</v>
      </c>
      <c r="W375" s="57">
        <f t="shared" si="48"/>
        <v>0.12499999999999989</v>
      </c>
    </row>
    <row r="376" spans="3:23" ht="15.75" x14ac:dyDescent="0.25">
      <c r="C376" s="49" t="s">
        <v>522</v>
      </c>
      <c r="D376" s="50">
        <v>43618</v>
      </c>
      <c r="E376" s="51">
        <v>0.29166666666666669</v>
      </c>
      <c r="F376" s="51">
        <v>0.33333333333333331</v>
      </c>
      <c r="G376" s="52">
        <f t="shared" si="41"/>
        <v>4.166666666666663E-2</v>
      </c>
      <c r="H376" s="53">
        <f t="shared" si="42"/>
        <v>43619</v>
      </c>
      <c r="I376" s="53" t="s">
        <v>84</v>
      </c>
      <c r="J376" s="51">
        <v>0.29166666666666669</v>
      </c>
      <c r="K376" s="51">
        <v>0.33333333333333331</v>
      </c>
      <c r="L376" s="52">
        <f t="shared" si="43"/>
        <v>0</v>
      </c>
      <c r="M376" s="54">
        <f t="shared" si="44"/>
        <v>43625</v>
      </c>
      <c r="N376" s="55" t="s">
        <v>85</v>
      </c>
      <c r="O376" s="56">
        <v>0.29166666666666669</v>
      </c>
      <c r="P376" s="56">
        <v>0.33333333333333331</v>
      </c>
      <c r="Q376" s="52">
        <f t="shared" si="45"/>
        <v>4.166666666666663E-2</v>
      </c>
      <c r="R376" s="53">
        <f t="shared" si="46"/>
        <v>43633</v>
      </c>
      <c r="S376" s="53" t="s">
        <v>85</v>
      </c>
      <c r="T376" s="51">
        <v>0.29166666666666669</v>
      </c>
      <c r="U376" s="51">
        <v>0.33333333333333331</v>
      </c>
      <c r="V376" s="52">
        <f t="shared" si="47"/>
        <v>4.166666666666663E-2</v>
      </c>
      <c r="W376" s="57">
        <f t="shared" si="48"/>
        <v>0.12499999999999989</v>
      </c>
    </row>
    <row r="377" spans="3:23" ht="15.75" x14ac:dyDescent="0.25">
      <c r="C377" s="49" t="s">
        <v>523</v>
      </c>
      <c r="D377" s="50">
        <v>43619</v>
      </c>
      <c r="E377" s="51">
        <v>0.29166666666666669</v>
      </c>
      <c r="F377" s="51">
        <v>0.33333333333333331</v>
      </c>
      <c r="G377" s="52">
        <f t="shared" si="41"/>
        <v>4.166666666666663E-2</v>
      </c>
      <c r="H377" s="53">
        <f t="shared" si="42"/>
        <v>43620</v>
      </c>
      <c r="I377" s="53" t="s">
        <v>84</v>
      </c>
      <c r="J377" s="51">
        <v>0.29166666666666669</v>
      </c>
      <c r="K377" s="51">
        <v>0.33333333333333331</v>
      </c>
      <c r="L377" s="52">
        <f t="shared" si="43"/>
        <v>0</v>
      </c>
      <c r="M377" s="54">
        <f t="shared" si="44"/>
        <v>43626</v>
      </c>
      <c r="N377" s="55" t="s">
        <v>85</v>
      </c>
      <c r="O377" s="56">
        <v>0.29166666666666669</v>
      </c>
      <c r="P377" s="56">
        <v>0.33333333333333331</v>
      </c>
      <c r="Q377" s="52">
        <f t="shared" si="45"/>
        <v>4.166666666666663E-2</v>
      </c>
      <c r="R377" s="53">
        <f t="shared" si="46"/>
        <v>43634</v>
      </c>
      <c r="S377" s="53" t="s">
        <v>85</v>
      </c>
      <c r="T377" s="51">
        <v>0.29166666666666669</v>
      </c>
      <c r="U377" s="51">
        <v>0.33333333333333331</v>
      </c>
      <c r="V377" s="52">
        <f t="shared" si="47"/>
        <v>4.166666666666663E-2</v>
      </c>
      <c r="W377" s="57">
        <f t="shared" si="48"/>
        <v>0.12499999999999989</v>
      </c>
    </row>
    <row r="378" spans="3:23" ht="15.75" x14ac:dyDescent="0.25">
      <c r="C378" s="49" t="s">
        <v>524</v>
      </c>
      <c r="D378" s="50">
        <v>43620</v>
      </c>
      <c r="E378" s="51">
        <v>0.29166666666666669</v>
      </c>
      <c r="F378" s="51">
        <v>0.33333333333333331</v>
      </c>
      <c r="G378" s="52">
        <f t="shared" si="41"/>
        <v>4.166666666666663E-2</v>
      </c>
      <c r="H378" s="53">
        <f t="shared" si="42"/>
        <v>43621</v>
      </c>
      <c r="I378" s="53" t="s">
        <v>84</v>
      </c>
      <c r="J378" s="51">
        <v>0.29166666666666669</v>
      </c>
      <c r="K378" s="51">
        <v>0.33333333333333331</v>
      </c>
      <c r="L378" s="52">
        <f t="shared" si="43"/>
        <v>0</v>
      </c>
      <c r="M378" s="54">
        <f t="shared" si="44"/>
        <v>43627</v>
      </c>
      <c r="N378" s="55" t="s">
        <v>85</v>
      </c>
      <c r="O378" s="56">
        <v>0.29166666666666669</v>
      </c>
      <c r="P378" s="56">
        <v>0.33333333333333331</v>
      </c>
      <c r="Q378" s="52">
        <f t="shared" si="45"/>
        <v>4.166666666666663E-2</v>
      </c>
      <c r="R378" s="53">
        <f t="shared" si="46"/>
        <v>43635</v>
      </c>
      <c r="S378" s="53" t="s">
        <v>85</v>
      </c>
      <c r="T378" s="51">
        <v>0.29166666666666669</v>
      </c>
      <c r="U378" s="51">
        <v>0.33333333333333331</v>
      </c>
      <c r="V378" s="52">
        <f t="shared" si="47"/>
        <v>4.166666666666663E-2</v>
      </c>
      <c r="W378" s="57">
        <f t="shared" si="48"/>
        <v>0.12499999999999989</v>
      </c>
    </row>
    <row r="379" spans="3:23" ht="15.75" x14ac:dyDescent="0.25">
      <c r="C379" s="49" t="s">
        <v>525</v>
      </c>
      <c r="D379" s="50">
        <v>43621</v>
      </c>
      <c r="E379" s="51">
        <v>0.29166666666666669</v>
      </c>
      <c r="F379" s="51">
        <v>0.33333333333333331</v>
      </c>
      <c r="G379" s="52">
        <f t="shared" si="41"/>
        <v>4.166666666666663E-2</v>
      </c>
      <c r="H379" s="53">
        <f t="shared" si="42"/>
        <v>43622</v>
      </c>
      <c r="I379" s="53" t="s">
        <v>84</v>
      </c>
      <c r="J379" s="51">
        <v>0.29166666666666669</v>
      </c>
      <c r="K379" s="51">
        <v>0.33333333333333331</v>
      </c>
      <c r="L379" s="52">
        <f t="shared" si="43"/>
        <v>0</v>
      </c>
      <c r="M379" s="54">
        <f t="shared" si="44"/>
        <v>43628</v>
      </c>
      <c r="N379" s="55" t="s">
        <v>85</v>
      </c>
      <c r="O379" s="56">
        <v>0.29166666666666669</v>
      </c>
      <c r="P379" s="56">
        <v>0.33333333333333331</v>
      </c>
      <c r="Q379" s="52">
        <f t="shared" si="45"/>
        <v>4.166666666666663E-2</v>
      </c>
      <c r="R379" s="53">
        <f t="shared" si="46"/>
        <v>43636</v>
      </c>
      <c r="S379" s="53" t="s">
        <v>85</v>
      </c>
      <c r="T379" s="51">
        <v>0.29166666666666669</v>
      </c>
      <c r="U379" s="51">
        <v>0.33333333333333331</v>
      </c>
      <c r="V379" s="52">
        <f t="shared" si="47"/>
        <v>4.166666666666663E-2</v>
      </c>
      <c r="W379" s="57">
        <f t="shared" si="48"/>
        <v>0.12499999999999989</v>
      </c>
    </row>
    <row r="380" spans="3:23" ht="15.75" x14ac:dyDescent="0.25">
      <c r="C380" s="49" t="s">
        <v>526</v>
      </c>
      <c r="D380" s="50">
        <v>43622</v>
      </c>
      <c r="E380" s="51">
        <v>0.29166666666666669</v>
      </c>
      <c r="F380" s="51">
        <v>0.33333333333333331</v>
      </c>
      <c r="G380" s="52">
        <f t="shared" si="41"/>
        <v>4.166666666666663E-2</v>
      </c>
      <c r="H380" s="53">
        <f t="shared" si="42"/>
        <v>43623</v>
      </c>
      <c r="I380" s="53" t="s">
        <v>84</v>
      </c>
      <c r="J380" s="51">
        <v>0.29166666666666669</v>
      </c>
      <c r="K380" s="51">
        <v>0.33333333333333331</v>
      </c>
      <c r="L380" s="52">
        <f t="shared" si="43"/>
        <v>0</v>
      </c>
      <c r="M380" s="54">
        <f t="shared" si="44"/>
        <v>43629</v>
      </c>
      <c r="N380" s="55" t="s">
        <v>85</v>
      </c>
      <c r="O380" s="56">
        <v>0.29166666666666669</v>
      </c>
      <c r="P380" s="56">
        <v>0.33333333333333331</v>
      </c>
      <c r="Q380" s="52">
        <f t="shared" si="45"/>
        <v>4.166666666666663E-2</v>
      </c>
      <c r="R380" s="53">
        <f t="shared" si="46"/>
        <v>43637</v>
      </c>
      <c r="S380" s="53" t="s">
        <v>85</v>
      </c>
      <c r="T380" s="51">
        <v>0.29166666666666669</v>
      </c>
      <c r="U380" s="51">
        <v>0.33333333333333331</v>
      </c>
      <c r="V380" s="52">
        <f t="shared" si="47"/>
        <v>4.166666666666663E-2</v>
      </c>
      <c r="W380" s="57">
        <f t="shared" si="48"/>
        <v>0.12499999999999989</v>
      </c>
    </row>
    <row r="381" spans="3:23" ht="31.5" x14ac:dyDescent="0.25">
      <c r="C381" s="49" t="s">
        <v>527</v>
      </c>
      <c r="D381" s="50">
        <v>43623</v>
      </c>
      <c r="E381" s="51">
        <v>0.29166666666666669</v>
      </c>
      <c r="F381" s="51">
        <v>0.33333333333333331</v>
      </c>
      <c r="G381" s="52">
        <f t="shared" si="41"/>
        <v>4.166666666666663E-2</v>
      </c>
      <c r="H381" s="53">
        <f t="shared" si="42"/>
        <v>43624</v>
      </c>
      <c r="I381" s="53" t="s">
        <v>84</v>
      </c>
      <c r="J381" s="51">
        <v>0.29166666666666669</v>
      </c>
      <c r="K381" s="51">
        <v>0.33333333333333331</v>
      </c>
      <c r="L381" s="52">
        <f t="shared" si="43"/>
        <v>0</v>
      </c>
      <c r="M381" s="54">
        <f t="shared" si="44"/>
        <v>43630</v>
      </c>
      <c r="N381" s="55" t="s">
        <v>85</v>
      </c>
      <c r="O381" s="56">
        <v>0.29166666666666669</v>
      </c>
      <c r="P381" s="56">
        <v>0.33333333333333331</v>
      </c>
      <c r="Q381" s="52">
        <f t="shared" si="45"/>
        <v>4.166666666666663E-2</v>
      </c>
      <c r="R381" s="53">
        <f t="shared" si="46"/>
        <v>43638</v>
      </c>
      <c r="S381" s="53" t="s">
        <v>85</v>
      </c>
      <c r="T381" s="51">
        <v>0.29166666666666669</v>
      </c>
      <c r="U381" s="51">
        <v>0.33333333333333331</v>
      </c>
      <c r="V381" s="52">
        <f t="shared" si="47"/>
        <v>4.166666666666663E-2</v>
      </c>
      <c r="W381" s="57">
        <f t="shared" si="48"/>
        <v>0.12499999999999989</v>
      </c>
    </row>
    <row r="382" spans="3:23" ht="31.5" x14ac:dyDescent="0.25">
      <c r="C382" s="49" t="s">
        <v>528</v>
      </c>
      <c r="D382" s="50">
        <v>43624</v>
      </c>
      <c r="E382" s="51">
        <v>0.29166666666666669</v>
      </c>
      <c r="F382" s="51">
        <v>0.33333333333333331</v>
      </c>
      <c r="G382" s="52">
        <f t="shared" si="41"/>
        <v>4.166666666666663E-2</v>
      </c>
      <c r="H382" s="53">
        <f t="shared" si="42"/>
        <v>43625</v>
      </c>
      <c r="I382" s="53" t="s">
        <v>84</v>
      </c>
      <c r="J382" s="51">
        <v>0.29166666666666669</v>
      </c>
      <c r="K382" s="51">
        <v>0.33333333333333331</v>
      </c>
      <c r="L382" s="52">
        <f t="shared" si="43"/>
        <v>0</v>
      </c>
      <c r="M382" s="54">
        <f t="shared" si="44"/>
        <v>43631</v>
      </c>
      <c r="N382" s="55" t="s">
        <v>85</v>
      </c>
      <c r="O382" s="56">
        <v>0.29166666666666669</v>
      </c>
      <c r="P382" s="56">
        <v>0.33333333333333331</v>
      </c>
      <c r="Q382" s="52">
        <f t="shared" si="45"/>
        <v>4.166666666666663E-2</v>
      </c>
      <c r="R382" s="53">
        <f t="shared" si="46"/>
        <v>43639</v>
      </c>
      <c r="S382" s="53" t="s">
        <v>85</v>
      </c>
      <c r="T382" s="51">
        <v>0.29166666666666669</v>
      </c>
      <c r="U382" s="51">
        <v>0.33333333333333331</v>
      </c>
      <c r="V382" s="52">
        <f t="shared" si="47"/>
        <v>4.166666666666663E-2</v>
      </c>
      <c r="W382" s="57">
        <f t="shared" si="48"/>
        <v>0.12499999999999989</v>
      </c>
    </row>
    <row r="383" spans="3:23" ht="15.75" x14ac:dyDescent="0.25">
      <c r="C383" s="49" t="s">
        <v>529</v>
      </c>
      <c r="D383" s="50">
        <v>43625</v>
      </c>
      <c r="E383" s="51">
        <v>0.29166666666666669</v>
      </c>
      <c r="F383" s="51">
        <v>0.33333333333333331</v>
      </c>
      <c r="G383" s="52">
        <f t="shared" si="41"/>
        <v>4.166666666666663E-2</v>
      </c>
      <c r="H383" s="53">
        <f t="shared" si="42"/>
        <v>43626</v>
      </c>
      <c r="I383" s="53" t="s">
        <v>84</v>
      </c>
      <c r="J383" s="51">
        <v>0.29166666666666669</v>
      </c>
      <c r="K383" s="51">
        <v>0.33333333333333331</v>
      </c>
      <c r="L383" s="52">
        <f t="shared" si="43"/>
        <v>0</v>
      </c>
      <c r="M383" s="54">
        <f t="shared" si="44"/>
        <v>43632</v>
      </c>
      <c r="N383" s="55" t="s">
        <v>85</v>
      </c>
      <c r="O383" s="56">
        <v>0.29166666666666669</v>
      </c>
      <c r="P383" s="56">
        <v>0.33333333333333331</v>
      </c>
      <c r="Q383" s="52">
        <f t="shared" si="45"/>
        <v>4.166666666666663E-2</v>
      </c>
      <c r="R383" s="53">
        <f t="shared" si="46"/>
        <v>43640</v>
      </c>
      <c r="S383" s="53" t="s">
        <v>85</v>
      </c>
      <c r="T383" s="51">
        <v>0.29166666666666669</v>
      </c>
      <c r="U383" s="51">
        <v>0.33333333333333331</v>
      </c>
      <c r="V383" s="52">
        <f t="shared" si="47"/>
        <v>4.166666666666663E-2</v>
      </c>
      <c r="W383" s="57">
        <f t="shared" si="48"/>
        <v>0.12499999999999989</v>
      </c>
    </row>
    <row r="384" spans="3:23" ht="47.25" x14ac:dyDescent="0.25">
      <c r="C384" s="49" t="s">
        <v>530</v>
      </c>
      <c r="D384" s="50">
        <v>43626</v>
      </c>
      <c r="E384" s="51">
        <v>0.29166666666666669</v>
      </c>
      <c r="F384" s="51">
        <v>0.33333333333333331</v>
      </c>
      <c r="G384" s="52">
        <f t="shared" si="41"/>
        <v>4.166666666666663E-2</v>
      </c>
      <c r="H384" s="53">
        <f t="shared" si="42"/>
        <v>43627</v>
      </c>
      <c r="I384" s="53" t="s">
        <v>84</v>
      </c>
      <c r="J384" s="51">
        <v>0.29166666666666669</v>
      </c>
      <c r="K384" s="51">
        <v>0.33333333333333331</v>
      </c>
      <c r="L384" s="52">
        <f t="shared" si="43"/>
        <v>0</v>
      </c>
      <c r="M384" s="54">
        <f t="shared" si="44"/>
        <v>43633</v>
      </c>
      <c r="N384" s="55" t="s">
        <v>85</v>
      </c>
      <c r="O384" s="56">
        <v>0.29166666666666669</v>
      </c>
      <c r="P384" s="56">
        <v>0.33333333333333331</v>
      </c>
      <c r="Q384" s="52">
        <f t="shared" si="45"/>
        <v>4.166666666666663E-2</v>
      </c>
      <c r="R384" s="53">
        <f t="shared" si="46"/>
        <v>43641</v>
      </c>
      <c r="S384" s="53" t="s">
        <v>85</v>
      </c>
      <c r="T384" s="51">
        <v>0.29166666666666669</v>
      </c>
      <c r="U384" s="51">
        <v>0.33333333333333331</v>
      </c>
      <c r="V384" s="52">
        <f t="shared" si="47"/>
        <v>4.166666666666663E-2</v>
      </c>
      <c r="W384" s="57">
        <f t="shared" si="48"/>
        <v>0.12499999999999989</v>
      </c>
    </row>
    <row r="385" spans="3:23" ht="31.5" x14ac:dyDescent="0.25">
      <c r="C385" s="49" t="s">
        <v>531</v>
      </c>
      <c r="D385" s="50">
        <v>43627</v>
      </c>
      <c r="E385" s="51">
        <v>0.29166666666666669</v>
      </c>
      <c r="F385" s="51">
        <v>0.33333333333333331</v>
      </c>
      <c r="G385" s="52">
        <f t="shared" si="41"/>
        <v>4.166666666666663E-2</v>
      </c>
      <c r="H385" s="53">
        <f t="shared" si="42"/>
        <v>43628</v>
      </c>
      <c r="I385" s="53" t="s">
        <v>84</v>
      </c>
      <c r="J385" s="51">
        <v>0.29166666666666669</v>
      </c>
      <c r="K385" s="51">
        <v>0.33333333333333331</v>
      </c>
      <c r="L385" s="52">
        <f t="shared" si="43"/>
        <v>0</v>
      </c>
      <c r="M385" s="54">
        <f t="shared" si="44"/>
        <v>43634</v>
      </c>
      <c r="N385" s="55" t="s">
        <v>85</v>
      </c>
      <c r="O385" s="56">
        <v>0.29166666666666669</v>
      </c>
      <c r="P385" s="56">
        <v>0.33333333333333331</v>
      </c>
      <c r="Q385" s="52">
        <f t="shared" si="45"/>
        <v>4.166666666666663E-2</v>
      </c>
      <c r="R385" s="53">
        <f t="shared" si="46"/>
        <v>43642</v>
      </c>
      <c r="S385" s="53" t="s">
        <v>85</v>
      </c>
      <c r="T385" s="51">
        <v>0.29166666666666669</v>
      </c>
      <c r="U385" s="51">
        <v>0.33333333333333331</v>
      </c>
      <c r="V385" s="52">
        <f t="shared" si="47"/>
        <v>4.166666666666663E-2</v>
      </c>
      <c r="W385" s="57">
        <f t="shared" si="48"/>
        <v>0.12499999999999989</v>
      </c>
    </row>
    <row r="386" spans="3:23" ht="15.75" x14ac:dyDescent="0.25">
      <c r="C386" s="49" t="s">
        <v>532</v>
      </c>
      <c r="D386" s="50">
        <v>43628</v>
      </c>
      <c r="E386" s="51">
        <v>0.29166666666666669</v>
      </c>
      <c r="F386" s="51">
        <v>0.33333333333333331</v>
      </c>
      <c r="G386" s="52">
        <f t="shared" si="41"/>
        <v>4.166666666666663E-2</v>
      </c>
      <c r="H386" s="53">
        <f t="shared" si="42"/>
        <v>43629</v>
      </c>
      <c r="I386" s="53" t="s">
        <v>84</v>
      </c>
      <c r="J386" s="51">
        <v>0.29166666666666669</v>
      </c>
      <c r="K386" s="51">
        <v>0.33333333333333331</v>
      </c>
      <c r="L386" s="52">
        <f t="shared" si="43"/>
        <v>0</v>
      </c>
      <c r="M386" s="54">
        <f t="shared" si="44"/>
        <v>43635</v>
      </c>
      <c r="N386" s="55" t="s">
        <v>85</v>
      </c>
      <c r="O386" s="56">
        <v>0.29166666666666669</v>
      </c>
      <c r="P386" s="56">
        <v>0.33333333333333331</v>
      </c>
      <c r="Q386" s="52">
        <f t="shared" si="45"/>
        <v>4.166666666666663E-2</v>
      </c>
      <c r="R386" s="53">
        <f t="shared" si="46"/>
        <v>43643</v>
      </c>
      <c r="S386" s="53" t="s">
        <v>85</v>
      </c>
      <c r="T386" s="51">
        <v>0.29166666666666669</v>
      </c>
      <c r="U386" s="51">
        <v>0.33333333333333331</v>
      </c>
      <c r="V386" s="52">
        <f t="shared" si="47"/>
        <v>4.166666666666663E-2</v>
      </c>
      <c r="W386" s="57">
        <f t="shared" si="48"/>
        <v>0.12499999999999989</v>
      </c>
    </row>
    <row r="387" spans="3:23" ht="31.5" x14ac:dyDescent="0.25">
      <c r="C387" s="49" t="s">
        <v>533</v>
      </c>
      <c r="D387" s="50">
        <v>43629</v>
      </c>
      <c r="E387" s="51">
        <v>0.29166666666666669</v>
      </c>
      <c r="F387" s="51">
        <v>0.33333333333333331</v>
      </c>
      <c r="G387" s="52">
        <f t="shared" si="41"/>
        <v>4.166666666666663E-2</v>
      </c>
      <c r="H387" s="53">
        <f t="shared" si="42"/>
        <v>43630</v>
      </c>
      <c r="I387" s="53" t="s">
        <v>84</v>
      </c>
      <c r="J387" s="51">
        <v>0.29166666666666669</v>
      </c>
      <c r="K387" s="51">
        <v>0.33333333333333331</v>
      </c>
      <c r="L387" s="52">
        <f t="shared" si="43"/>
        <v>0</v>
      </c>
      <c r="M387" s="54">
        <f t="shared" si="44"/>
        <v>43636</v>
      </c>
      <c r="N387" s="55" t="s">
        <v>85</v>
      </c>
      <c r="O387" s="56">
        <v>0.29166666666666669</v>
      </c>
      <c r="P387" s="56">
        <v>0.33333333333333331</v>
      </c>
      <c r="Q387" s="52">
        <f t="shared" si="45"/>
        <v>4.166666666666663E-2</v>
      </c>
      <c r="R387" s="53">
        <f t="shared" si="46"/>
        <v>43644</v>
      </c>
      <c r="S387" s="53" t="s">
        <v>85</v>
      </c>
      <c r="T387" s="51">
        <v>0.29166666666666669</v>
      </c>
      <c r="U387" s="51">
        <v>0.33333333333333331</v>
      </c>
      <c r="V387" s="52">
        <f t="shared" si="47"/>
        <v>4.166666666666663E-2</v>
      </c>
      <c r="W387" s="57">
        <f t="shared" si="48"/>
        <v>0.12499999999999989</v>
      </c>
    </row>
    <row r="388" spans="3:23" ht="31.5" x14ac:dyDescent="0.25">
      <c r="C388" s="49" t="s">
        <v>534</v>
      </c>
      <c r="D388" s="50">
        <v>43630</v>
      </c>
      <c r="E388" s="51">
        <v>0.29166666666666669</v>
      </c>
      <c r="F388" s="51">
        <v>0.33333333333333331</v>
      </c>
      <c r="G388" s="52">
        <f t="shared" si="41"/>
        <v>4.166666666666663E-2</v>
      </c>
      <c r="H388" s="53">
        <f t="shared" si="42"/>
        <v>43631</v>
      </c>
      <c r="I388" s="53" t="s">
        <v>84</v>
      </c>
      <c r="J388" s="51">
        <v>0.29166666666666669</v>
      </c>
      <c r="K388" s="51">
        <v>0.33333333333333331</v>
      </c>
      <c r="L388" s="52">
        <f t="shared" si="43"/>
        <v>0</v>
      </c>
      <c r="M388" s="54">
        <f t="shared" si="44"/>
        <v>43637</v>
      </c>
      <c r="N388" s="55" t="s">
        <v>85</v>
      </c>
      <c r="O388" s="56">
        <v>0.29166666666666669</v>
      </c>
      <c r="P388" s="56">
        <v>0.33333333333333331</v>
      </c>
      <c r="Q388" s="52">
        <f t="shared" si="45"/>
        <v>4.166666666666663E-2</v>
      </c>
      <c r="R388" s="53">
        <f t="shared" si="46"/>
        <v>43645</v>
      </c>
      <c r="S388" s="53" t="s">
        <v>85</v>
      </c>
      <c r="T388" s="51">
        <v>0.29166666666666669</v>
      </c>
      <c r="U388" s="51">
        <v>0.33333333333333331</v>
      </c>
      <c r="V388" s="52">
        <f t="shared" si="47"/>
        <v>4.166666666666663E-2</v>
      </c>
      <c r="W388" s="57">
        <f t="shared" si="48"/>
        <v>0.12499999999999989</v>
      </c>
    </row>
    <row r="389" spans="3:23" ht="15.75" x14ac:dyDescent="0.25">
      <c r="C389" s="49" t="s">
        <v>535</v>
      </c>
      <c r="D389" s="50">
        <v>43631</v>
      </c>
      <c r="E389" s="51">
        <v>0.29166666666666669</v>
      </c>
      <c r="F389" s="51">
        <v>0.33333333333333331</v>
      </c>
      <c r="G389" s="52">
        <f t="shared" si="41"/>
        <v>4.166666666666663E-2</v>
      </c>
      <c r="H389" s="53">
        <f t="shared" si="42"/>
        <v>43632</v>
      </c>
      <c r="I389" s="53" t="s">
        <v>84</v>
      </c>
      <c r="J389" s="51">
        <v>0.29166666666666669</v>
      </c>
      <c r="K389" s="51">
        <v>0.33333333333333331</v>
      </c>
      <c r="L389" s="52">
        <f t="shared" si="43"/>
        <v>0</v>
      </c>
      <c r="M389" s="54">
        <f t="shared" si="44"/>
        <v>43638</v>
      </c>
      <c r="N389" s="55" t="s">
        <v>85</v>
      </c>
      <c r="O389" s="56">
        <v>0.29166666666666669</v>
      </c>
      <c r="P389" s="56">
        <v>0.33333333333333331</v>
      </c>
      <c r="Q389" s="52">
        <f t="shared" si="45"/>
        <v>4.166666666666663E-2</v>
      </c>
      <c r="R389" s="53">
        <f t="shared" si="46"/>
        <v>43646</v>
      </c>
      <c r="S389" s="53" t="s">
        <v>85</v>
      </c>
      <c r="T389" s="51">
        <v>0.29166666666666669</v>
      </c>
      <c r="U389" s="51">
        <v>0.33333333333333331</v>
      </c>
      <c r="V389" s="52">
        <f t="shared" si="47"/>
        <v>4.166666666666663E-2</v>
      </c>
      <c r="W389" s="57">
        <f t="shared" si="48"/>
        <v>0.12499999999999989</v>
      </c>
    </row>
    <row r="390" spans="3:23" ht="15.75" x14ac:dyDescent="0.25">
      <c r="C390" s="49" t="s">
        <v>536</v>
      </c>
      <c r="D390" s="50">
        <v>43632</v>
      </c>
      <c r="E390" s="51">
        <v>0.29166666666666669</v>
      </c>
      <c r="F390" s="51">
        <v>0.33333333333333331</v>
      </c>
      <c r="G390" s="52">
        <f t="shared" si="41"/>
        <v>4.166666666666663E-2</v>
      </c>
      <c r="H390" s="53">
        <f t="shared" si="42"/>
        <v>43633</v>
      </c>
      <c r="I390" s="53" t="s">
        <v>84</v>
      </c>
      <c r="J390" s="51">
        <v>0.29166666666666669</v>
      </c>
      <c r="K390" s="51">
        <v>0.33333333333333331</v>
      </c>
      <c r="L390" s="52">
        <f t="shared" si="43"/>
        <v>0</v>
      </c>
      <c r="M390" s="54">
        <f t="shared" si="44"/>
        <v>43639</v>
      </c>
      <c r="N390" s="55" t="s">
        <v>85</v>
      </c>
      <c r="O390" s="56">
        <v>0.29166666666666669</v>
      </c>
      <c r="P390" s="56">
        <v>0.33333333333333331</v>
      </c>
      <c r="Q390" s="52">
        <f t="shared" si="45"/>
        <v>4.166666666666663E-2</v>
      </c>
      <c r="R390" s="53">
        <f t="shared" si="46"/>
        <v>43647</v>
      </c>
      <c r="S390" s="53" t="s">
        <v>85</v>
      </c>
      <c r="T390" s="51">
        <v>0.29166666666666669</v>
      </c>
      <c r="U390" s="51">
        <v>0.33333333333333331</v>
      </c>
      <c r="V390" s="52">
        <f t="shared" si="47"/>
        <v>4.166666666666663E-2</v>
      </c>
      <c r="W390" s="57">
        <f t="shared" si="48"/>
        <v>0.12499999999999989</v>
      </c>
    </row>
    <row r="391" spans="3:23" ht="31.5" x14ac:dyDescent="0.25">
      <c r="C391" s="49" t="s">
        <v>537</v>
      </c>
      <c r="D391" s="50">
        <v>43633</v>
      </c>
      <c r="E391" s="51">
        <v>0.29166666666666669</v>
      </c>
      <c r="F391" s="51">
        <v>0.33333333333333331</v>
      </c>
      <c r="G391" s="52">
        <f t="shared" si="41"/>
        <v>4.166666666666663E-2</v>
      </c>
      <c r="H391" s="53">
        <f t="shared" si="42"/>
        <v>43634</v>
      </c>
      <c r="I391" s="53" t="s">
        <v>84</v>
      </c>
      <c r="J391" s="51">
        <v>0.29166666666666669</v>
      </c>
      <c r="K391" s="51">
        <v>0.33333333333333331</v>
      </c>
      <c r="L391" s="52">
        <f t="shared" si="43"/>
        <v>0</v>
      </c>
      <c r="M391" s="54">
        <f t="shared" si="44"/>
        <v>43640</v>
      </c>
      <c r="N391" s="55" t="s">
        <v>85</v>
      </c>
      <c r="O391" s="56">
        <v>0.29166666666666669</v>
      </c>
      <c r="P391" s="56">
        <v>0.33333333333333331</v>
      </c>
      <c r="Q391" s="52">
        <f t="shared" si="45"/>
        <v>4.166666666666663E-2</v>
      </c>
      <c r="R391" s="53">
        <f t="shared" si="46"/>
        <v>43648</v>
      </c>
      <c r="S391" s="53" t="s">
        <v>85</v>
      </c>
      <c r="T391" s="51">
        <v>0.29166666666666669</v>
      </c>
      <c r="U391" s="51">
        <v>0.33333333333333331</v>
      </c>
      <c r="V391" s="52">
        <f t="shared" si="47"/>
        <v>4.166666666666663E-2</v>
      </c>
      <c r="W391" s="57">
        <f t="shared" si="48"/>
        <v>0.12499999999999989</v>
      </c>
    </row>
    <row r="392" spans="3:23" ht="47.25" x14ac:dyDescent="0.25">
      <c r="C392" s="49" t="s">
        <v>538</v>
      </c>
      <c r="D392" s="50">
        <v>43634</v>
      </c>
      <c r="E392" s="51">
        <v>0.29166666666666669</v>
      </c>
      <c r="F392" s="51">
        <v>0.33333333333333331</v>
      </c>
      <c r="G392" s="52">
        <f t="shared" ref="G392:G395" si="49">F392-E392</f>
        <v>4.166666666666663E-2</v>
      </c>
      <c r="H392" s="53">
        <f t="shared" ref="H392:H395" si="50">IF(D392="","",D392+DAY(1))</f>
        <v>43635</v>
      </c>
      <c r="I392" s="53" t="s">
        <v>84</v>
      </c>
      <c r="J392" s="51">
        <v>0.29166666666666669</v>
      </c>
      <c r="K392" s="51">
        <v>0.33333333333333331</v>
      </c>
      <c r="L392" s="52">
        <f t="shared" ref="L392:L395" si="51">IF(I392="sim",K392-J392,0)</f>
        <v>0</v>
      </c>
      <c r="M392" s="54">
        <f t="shared" ref="M392:M395" si="52">IF(D392="","",D392+DAY(7))</f>
        <v>43641</v>
      </c>
      <c r="N392" s="55" t="s">
        <v>85</v>
      </c>
      <c r="O392" s="56">
        <v>0.29166666666666669</v>
      </c>
      <c r="P392" s="56">
        <v>0.33333333333333331</v>
      </c>
      <c r="Q392" s="52">
        <f t="shared" ref="Q392:Q395" si="53">IF(N392="sim",P392-O392,0)</f>
        <v>4.166666666666663E-2</v>
      </c>
      <c r="R392" s="53">
        <f t="shared" ref="R392:R395" si="54">IF(D392="","",D392+DAY(15))</f>
        <v>43649</v>
      </c>
      <c r="S392" s="53" t="s">
        <v>85</v>
      </c>
      <c r="T392" s="51">
        <v>0.29166666666666669</v>
      </c>
      <c r="U392" s="51">
        <v>0.33333333333333331</v>
      </c>
      <c r="V392" s="52">
        <f t="shared" ref="V392:V395" si="55">IF(S392="sim",U392-T392,0)</f>
        <v>4.166666666666663E-2</v>
      </c>
      <c r="W392" s="57">
        <f t="shared" ref="W392:W395" si="56">G392+L392+Q392+V392</f>
        <v>0.12499999999999989</v>
      </c>
    </row>
    <row r="393" spans="3:23" ht="15.75" x14ac:dyDescent="0.25">
      <c r="C393" s="49" t="s">
        <v>539</v>
      </c>
      <c r="D393" s="50">
        <v>43635</v>
      </c>
      <c r="E393" s="51">
        <v>0.29166666666666669</v>
      </c>
      <c r="F393" s="51">
        <v>0.33333333333333331</v>
      </c>
      <c r="G393" s="52">
        <f t="shared" si="49"/>
        <v>4.166666666666663E-2</v>
      </c>
      <c r="H393" s="53">
        <f t="shared" si="50"/>
        <v>43636</v>
      </c>
      <c r="I393" s="53" t="s">
        <v>84</v>
      </c>
      <c r="J393" s="51">
        <v>0.29166666666666669</v>
      </c>
      <c r="K393" s="51">
        <v>0.33333333333333331</v>
      </c>
      <c r="L393" s="52">
        <f t="shared" si="51"/>
        <v>0</v>
      </c>
      <c r="M393" s="54">
        <f t="shared" si="52"/>
        <v>43642</v>
      </c>
      <c r="N393" s="55" t="s">
        <v>85</v>
      </c>
      <c r="O393" s="56">
        <v>0.29166666666666669</v>
      </c>
      <c r="P393" s="56">
        <v>0.33333333333333331</v>
      </c>
      <c r="Q393" s="52">
        <f t="shared" si="53"/>
        <v>4.166666666666663E-2</v>
      </c>
      <c r="R393" s="53">
        <f t="shared" si="54"/>
        <v>43650</v>
      </c>
      <c r="S393" s="53" t="s">
        <v>85</v>
      </c>
      <c r="T393" s="51">
        <v>0.29166666666666669</v>
      </c>
      <c r="U393" s="51">
        <v>0.33333333333333331</v>
      </c>
      <c r="V393" s="52">
        <f t="shared" si="55"/>
        <v>4.166666666666663E-2</v>
      </c>
      <c r="W393" s="57">
        <f t="shared" si="56"/>
        <v>0.12499999999999989</v>
      </c>
    </row>
    <row r="394" spans="3:23" ht="31.5" x14ac:dyDescent="0.25">
      <c r="C394" s="49" t="s">
        <v>540</v>
      </c>
      <c r="D394" s="50">
        <v>43636</v>
      </c>
      <c r="E394" s="51">
        <v>0.29166666666666669</v>
      </c>
      <c r="F394" s="51">
        <v>0.33333333333333331</v>
      </c>
      <c r="G394" s="52">
        <f t="shared" si="49"/>
        <v>4.166666666666663E-2</v>
      </c>
      <c r="H394" s="53">
        <f t="shared" si="50"/>
        <v>43637</v>
      </c>
      <c r="I394" s="53" t="s">
        <v>84</v>
      </c>
      <c r="J394" s="51">
        <v>0.29166666666666669</v>
      </c>
      <c r="K394" s="51">
        <v>0.33333333333333331</v>
      </c>
      <c r="L394" s="52">
        <f t="shared" si="51"/>
        <v>0</v>
      </c>
      <c r="M394" s="54">
        <f t="shared" si="52"/>
        <v>43643</v>
      </c>
      <c r="N394" s="55" t="s">
        <v>85</v>
      </c>
      <c r="O394" s="56">
        <v>0.29166666666666669</v>
      </c>
      <c r="P394" s="56">
        <v>0.33333333333333331</v>
      </c>
      <c r="Q394" s="52">
        <f t="shared" si="53"/>
        <v>4.166666666666663E-2</v>
      </c>
      <c r="R394" s="53">
        <f t="shared" si="54"/>
        <v>43651</v>
      </c>
      <c r="S394" s="53" t="s">
        <v>85</v>
      </c>
      <c r="T394" s="51">
        <v>0.29166666666666669</v>
      </c>
      <c r="U394" s="51">
        <v>0.33333333333333331</v>
      </c>
      <c r="V394" s="52">
        <f t="shared" si="55"/>
        <v>4.166666666666663E-2</v>
      </c>
      <c r="W394" s="57">
        <f t="shared" si="56"/>
        <v>0.12499999999999989</v>
      </c>
    </row>
    <row r="395" spans="3:23" ht="47.25" x14ac:dyDescent="0.25">
      <c r="C395" s="58" t="s">
        <v>541</v>
      </c>
      <c r="D395" s="59">
        <v>43637</v>
      </c>
      <c r="E395" s="60">
        <v>0.29166666666666669</v>
      </c>
      <c r="F395" s="60">
        <v>0.33333333333333331</v>
      </c>
      <c r="G395" s="61">
        <f t="shared" si="49"/>
        <v>4.166666666666663E-2</v>
      </c>
      <c r="H395" s="62">
        <f t="shared" si="50"/>
        <v>43638</v>
      </c>
      <c r="I395" s="62" t="s">
        <v>84</v>
      </c>
      <c r="J395" s="60">
        <v>0.29166666666666669</v>
      </c>
      <c r="K395" s="60">
        <v>0.33333333333333331</v>
      </c>
      <c r="L395" s="61">
        <f t="shared" si="51"/>
        <v>0</v>
      </c>
      <c r="M395" s="63">
        <f t="shared" si="52"/>
        <v>43644</v>
      </c>
      <c r="N395" s="64" t="s">
        <v>85</v>
      </c>
      <c r="O395" s="65">
        <v>0.29166666666666669</v>
      </c>
      <c r="P395" s="65">
        <v>0.33333333333333331</v>
      </c>
      <c r="Q395" s="61">
        <f t="shared" si="53"/>
        <v>4.166666666666663E-2</v>
      </c>
      <c r="R395" s="62">
        <f t="shared" si="54"/>
        <v>43652</v>
      </c>
      <c r="S395" s="62" t="s">
        <v>85</v>
      </c>
      <c r="T395" s="60">
        <v>0.29166666666666669</v>
      </c>
      <c r="U395" s="60">
        <v>0.33333333333333331</v>
      </c>
      <c r="V395" s="61">
        <f t="shared" si="55"/>
        <v>4.166666666666663E-2</v>
      </c>
      <c r="W395" s="66">
        <f t="shared" si="56"/>
        <v>0.12499999999999989</v>
      </c>
    </row>
    <row r="396" spans="3:23" ht="15.75" x14ac:dyDescent="0.25">
      <c r="C396" s="48"/>
    </row>
    <row r="399" spans="3:23" ht="15.75" thickBot="1" x14ac:dyDescent="0.3"/>
    <row r="400" spans="3:23" ht="15.75" thickBot="1" x14ac:dyDescent="0.3">
      <c r="D400" s="89" t="s">
        <v>86</v>
      </c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1"/>
    </row>
    <row r="401" spans="4:18" x14ac:dyDescent="0.25">
      <c r="D401" s="80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2"/>
    </row>
    <row r="402" spans="4:18" x14ac:dyDescent="0.25">
      <c r="D402" s="83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5"/>
    </row>
    <row r="403" spans="4:18" x14ac:dyDescent="0.25">
      <c r="D403" s="83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5"/>
    </row>
    <row r="404" spans="4:18" x14ac:dyDescent="0.25">
      <c r="D404" s="83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5"/>
    </row>
    <row r="405" spans="4:18" ht="15.75" thickBot="1" x14ac:dyDescent="0.3">
      <c r="D405" s="86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8"/>
    </row>
  </sheetData>
  <sheetProtection algorithmName="SHA-512" hashValue="WL1+8OcFHsTVZgJv2icn6f6ONxrUYUj6ByvN8rBwBtOzp//cL2sU4DKYyDoCKmMIiW1jgAVR7G3SndcNkvbNNg==" saltValue="ZtfoGAOpi759V5pjer+0bQ==" spinCount="100000" sheet="1" objects="1" scenarios="1" selectLockedCells="1"/>
  <mergeCells count="2">
    <mergeCell ref="D400:R400"/>
    <mergeCell ref="D401:R405"/>
  </mergeCells>
  <dataValidations count="1">
    <dataValidation type="list" allowBlank="1" showInputMessage="1" showErrorMessage="1" sqref="N7:N395 I7:I395 S7:S395" xr:uid="{B0005B89-5864-40E5-9AD3-817D12E87924}">
      <formula1>"Sim, Não"</formula1>
    </dataValidation>
  </dataValidations>
  <hyperlinks>
    <hyperlink ref="A7:B7" location="'D1'!B7" display="'D1'!B7" xr:uid="{97B078A9-1CBC-4FF7-A8F5-49621B1B0AB0}"/>
    <hyperlink ref="A8:B8" location="'D2'!B8" display="'D2'!B8" xr:uid="{E5C1DF48-1DAF-42A3-B761-EC1C0AF2D763}"/>
    <hyperlink ref="B7" location="'Língua portuguesa '!A1" display="'Língua portuguesa '!A1" xr:uid="{5FE46C5C-47C9-4001-BBE6-25857E19FBE7}"/>
    <hyperlink ref="B8" location="'Noções de Informática '!A1" display="'Noções de Informática '!A1" xr:uid="{6BA2546C-ED1C-47D8-94E1-902927F53C24}"/>
    <hyperlink ref="A9:B12" location="'D2'!B8" display="'D2'!B8" xr:uid="{BA2B60A4-8BED-4520-8F45-FA17C500E038}"/>
    <hyperlink ref="B11" location="'Direito das Pessoas com Deficiê'!A1" display="'Direito das Pessoas com Deficiê'!A1" xr:uid="{190E7274-E95B-4E19-BF6A-2E2471DC56EF}"/>
    <hyperlink ref="B9" location="'Normas Aplicávies aos Servidore'!A1" display="'Normas Aplicávies aos Servidore'!A1" xr:uid="{92D10857-BB5B-41AB-A501-FC87E1C0D9ED}"/>
    <hyperlink ref="B10" location="'Regimento Interno do Tribunal R'!A1" display="'Regimento Interno do Tribunal R'!A1" xr:uid="{6D3B015A-316F-43C6-9AAC-63CDA7EDECAC}"/>
    <hyperlink ref="B12" location="'Conhecimentos Específicos'!A1" display="'Conhecimentos Específicos'!A1" xr:uid="{FC88E1A0-C7E7-4C1A-A601-F954F957E002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showGridLines="0" zoomScale="98" workbookViewId="0">
      <selection activeCell="B7" sqref="B7:B17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41"/>
      <c r="B1" s="41"/>
      <c r="C1" s="41"/>
      <c r="D1" s="41"/>
      <c r="E1" s="41"/>
      <c r="F1" s="41"/>
      <c r="G1" s="41"/>
      <c r="H1" s="41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x14ac:dyDescent="0.25">
      <c r="A3" s="41"/>
      <c r="B3" s="41"/>
      <c r="C3" s="41"/>
      <c r="D3" s="41"/>
      <c r="E3" s="41"/>
      <c r="F3" s="41"/>
      <c r="G3" s="41"/>
      <c r="H3" s="41"/>
    </row>
    <row r="4" spans="1:8" x14ac:dyDescent="0.25"/>
    <row r="5" spans="1:8" x14ac:dyDescent="0.25"/>
    <row r="6" spans="1:8" ht="23.25" x14ac:dyDescent="0.35">
      <c r="A6" s="19" t="s">
        <v>405</v>
      </c>
      <c r="B6" s="20"/>
    </row>
    <row r="7" spans="1:8" x14ac:dyDescent="0.25">
      <c r="A7" s="17" t="s">
        <v>10</v>
      </c>
      <c r="B7" s="99" t="s">
        <v>143</v>
      </c>
    </row>
    <row r="8" spans="1:8" x14ac:dyDescent="0.25">
      <c r="A8" s="17" t="s">
        <v>11</v>
      </c>
      <c r="B8" s="100">
        <v>43784</v>
      </c>
    </row>
    <row r="9" spans="1:8" x14ac:dyDescent="0.25">
      <c r="A9" s="17" t="s">
        <v>12</v>
      </c>
      <c r="B9" s="99" t="s">
        <v>144</v>
      </c>
    </row>
    <row r="10" spans="1:8" x14ac:dyDescent="0.25">
      <c r="A10" s="17" t="s">
        <v>13</v>
      </c>
      <c r="B10" s="99"/>
    </row>
    <row r="11" spans="1:8" x14ac:dyDescent="0.25">
      <c r="A11" s="17" t="s">
        <v>14</v>
      </c>
      <c r="B11" s="101" t="s">
        <v>145</v>
      </c>
    </row>
    <row r="12" spans="1:8" x14ac:dyDescent="0.25">
      <c r="A12" s="17" t="s">
        <v>15</v>
      </c>
      <c r="B12" s="101" t="s">
        <v>146</v>
      </c>
    </row>
    <row r="13" spans="1:8" x14ac:dyDescent="0.25">
      <c r="A13" s="17" t="s">
        <v>16</v>
      </c>
      <c r="B13" s="101" t="s">
        <v>151</v>
      </c>
    </row>
    <row r="14" spans="1:8" x14ac:dyDescent="0.25">
      <c r="A14" s="17" t="s">
        <v>17</v>
      </c>
      <c r="B14" s="101" t="s">
        <v>147</v>
      </c>
    </row>
    <row r="15" spans="1:8" x14ac:dyDescent="0.25">
      <c r="A15" s="17" t="s">
        <v>18</v>
      </c>
      <c r="B15" s="101" t="s">
        <v>148</v>
      </c>
    </row>
    <row r="16" spans="1:8" x14ac:dyDescent="0.25">
      <c r="A16" s="17" t="s">
        <v>19</v>
      </c>
      <c r="B16" s="101" t="s">
        <v>149</v>
      </c>
    </row>
    <row r="17" spans="1:2" x14ac:dyDescent="0.25">
      <c r="A17" s="17" t="s">
        <v>20</v>
      </c>
      <c r="B17" s="101" t="s">
        <v>150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</sheetData>
  <sheetProtection algorithmName="SHA-512" hashValue="dSe8z3gW40egP3/aZVYhPQicPmc7jISbmsxHmE+j3IkP5cxFyEKNwoCz0KP4lgwoxP+bOqfTatJKdH2N7DSuuQ==" saltValue="xiG7pwMdiF/Ap2cA5Q1OZ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showGridLines="0" workbookViewId="0">
      <selection activeCell="B10" sqref="B10:H15"/>
    </sheetView>
  </sheetViews>
  <sheetFormatPr defaultColWidth="0" defaultRowHeight="15" zeroHeight="1" x14ac:dyDescent="0.25"/>
  <cols>
    <col min="1" max="1" width="3.140625" style="46" bestFit="1" customWidth="1"/>
    <col min="2" max="2" width="54.140625" style="46" customWidth="1"/>
    <col min="3" max="3" width="11.5703125" style="46" bestFit="1" customWidth="1"/>
    <col min="4" max="4" width="5.140625" style="46" bestFit="1" customWidth="1"/>
    <col min="5" max="5" width="13.5703125" style="46" bestFit="1" customWidth="1"/>
    <col min="6" max="6" width="14.5703125" style="46" bestFit="1" customWidth="1"/>
    <col min="7" max="7" width="15" style="46" bestFit="1" customWidth="1"/>
    <col min="8" max="8" width="13.42578125" style="46" bestFit="1" customWidth="1"/>
    <col min="9" max="9" width="3.28515625" style="46" customWidth="1"/>
    <col min="10" max="16384" width="9.140625" style="45" hidden="1"/>
  </cols>
  <sheetData>
    <row r="1" spans="1:9" s="41" customFormat="1" x14ac:dyDescent="0.25"/>
    <row r="2" spans="1:9" s="41" customFormat="1" x14ac:dyDescent="0.25"/>
    <row r="3" spans="1:9" customFormat="1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9" customFormat="1" x14ac:dyDescent="0.25"/>
    <row r="5" spans="1:9" customFormat="1" x14ac:dyDescent="0.25"/>
    <row r="6" spans="1:9" customFormat="1" ht="18.75" x14ac:dyDescent="0.25">
      <c r="B6" s="3" t="s">
        <v>9</v>
      </c>
      <c r="C6" s="4">
        <f>'Quadro de horários'!K5</f>
        <v>0.91666666666666674</v>
      </c>
      <c r="E6" s="44"/>
    </row>
    <row r="7" spans="1:9" customFormat="1" x14ac:dyDescent="0.25">
      <c r="F7" s="16">
        <f>SUM(F10:F23)</f>
        <v>48</v>
      </c>
    </row>
    <row r="8" spans="1:9" customFormat="1" x14ac:dyDescent="0.25">
      <c r="A8" s="73" t="s">
        <v>0</v>
      </c>
      <c r="B8" s="71" t="s">
        <v>1</v>
      </c>
      <c r="C8" s="71" t="s">
        <v>2</v>
      </c>
      <c r="D8" s="71" t="s">
        <v>3</v>
      </c>
      <c r="E8" s="71" t="s">
        <v>4</v>
      </c>
      <c r="F8" s="71" t="s">
        <v>5</v>
      </c>
      <c r="G8" s="71" t="s">
        <v>6</v>
      </c>
      <c r="H8" s="1" t="s">
        <v>7</v>
      </c>
    </row>
    <row r="9" spans="1:9" customFormat="1" x14ac:dyDescent="0.25">
      <c r="A9" s="74"/>
      <c r="B9" s="72"/>
      <c r="C9" s="72"/>
      <c r="D9" s="72"/>
      <c r="E9" s="72"/>
      <c r="F9" s="72"/>
      <c r="G9" s="72"/>
      <c r="H9" s="5">
        <f>SUM(H10:H1048576)</f>
        <v>0.49999999999999994</v>
      </c>
    </row>
    <row r="10" spans="1:9" customFormat="1" ht="15.75" x14ac:dyDescent="0.25">
      <c r="A10" s="6">
        <v>1</v>
      </c>
      <c r="B10" s="7" t="s">
        <v>87</v>
      </c>
      <c r="C10" s="8" t="s">
        <v>8</v>
      </c>
      <c r="D10" s="9">
        <v>1</v>
      </c>
      <c r="E10" s="10">
        <v>8</v>
      </c>
      <c r="F10" s="9">
        <f>E10*D10</f>
        <v>8</v>
      </c>
      <c r="G10" s="11">
        <v>0.95833333333333337</v>
      </c>
      <c r="H10" s="12">
        <v>8.3333333333333329E-2</v>
      </c>
    </row>
    <row r="11" spans="1:9" customFormat="1" ht="15.75" x14ac:dyDescent="0.25">
      <c r="A11" s="6">
        <v>2</v>
      </c>
      <c r="B11" s="7" t="s">
        <v>88</v>
      </c>
      <c r="C11" s="8" t="s">
        <v>8</v>
      </c>
      <c r="D11" s="9">
        <v>1</v>
      </c>
      <c r="E11" s="10">
        <v>8</v>
      </c>
      <c r="F11" s="9">
        <f t="shared" ref="F11:F14" si="0">E11*D11</f>
        <v>8</v>
      </c>
      <c r="G11" s="11">
        <v>0.95833333333333337</v>
      </c>
      <c r="H11" s="12">
        <v>8.3333333333333329E-2</v>
      </c>
    </row>
    <row r="12" spans="1:9" customFormat="1" ht="15.75" x14ac:dyDescent="0.25">
      <c r="A12" s="6">
        <v>3</v>
      </c>
      <c r="B12" s="7" t="s">
        <v>89</v>
      </c>
      <c r="C12" s="8" t="s">
        <v>8</v>
      </c>
      <c r="D12" s="9">
        <v>1</v>
      </c>
      <c r="E12" s="10">
        <v>8</v>
      </c>
      <c r="F12" s="9">
        <f t="shared" si="0"/>
        <v>8</v>
      </c>
      <c r="G12" s="11">
        <v>0.95833333333333337</v>
      </c>
      <c r="H12" s="12">
        <v>8.3333333333333329E-2</v>
      </c>
    </row>
    <row r="13" spans="1:9" customFormat="1" ht="15.75" x14ac:dyDescent="0.25">
      <c r="A13" s="6">
        <v>4</v>
      </c>
      <c r="B13" s="7" t="s">
        <v>90</v>
      </c>
      <c r="C13" s="8" t="s">
        <v>8</v>
      </c>
      <c r="D13" s="9">
        <v>1</v>
      </c>
      <c r="E13" s="10">
        <v>8</v>
      </c>
      <c r="F13" s="9">
        <f t="shared" si="0"/>
        <v>8</v>
      </c>
      <c r="G13" s="11">
        <v>0.95833333333333337</v>
      </c>
      <c r="H13" s="12">
        <v>8.3333333333333329E-2</v>
      </c>
    </row>
    <row r="14" spans="1:9" customFormat="1" ht="15.75" x14ac:dyDescent="0.25">
      <c r="A14" s="6">
        <v>5</v>
      </c>
      <c r="B14" s="7" t="s">
        <v>134</v>
      </c>
      <c r="C14" s="8" t="s">
        <v>8</v>
      </c>
      <c r="D14" s="9">
        <v>1</v>
      </c>
      <c r="E14" s="10">
        <v>8</v>
      </c>
      <c r="F14" s="9">
        <f t="shared" si="0"/>
        <v>8</v>
      </c>
      <c r="G14" s="11">
        <v>0.95833333333333337</v>
      </c>
      <c r="H14" s="12">
        <v>8.3333333333333329E-2</v>
      </c>
    </row>
    <row r="15" spans="1:9" customFormat="1" ht="15.75" x14ac:dyDescent="0.25">
      <c r="A15" s="6">
        <v>6</v>
      </c>
      <c r="B15" s="7" t="s">
        <v>91</v>
      </c>
      <c r="C15" s="8" t="s">
        <v>92</v>
      </c>
      <c r="D15" s="9">
        <v>1</v>
      </c>
      <c r="E15" s="10">
        <v>8</v>
      </c>
      <c r="F15" s="9">
        <f t="shared" ref="F15" si="1">E15*D15</f>
        <v>8</v>
      </c>
      <c r="G15" s="11">
        <v>0.95833333333333337</v>
      </c>
      <c r="H15" s="12">
        <v>8.3333333333333329E-2</v>
      </c>
    </row>
    <row r="16" spans="1:9" customFormat="1" ht="15.75" x14ac:dyDescent="0.25">
      <c r="A16" s="6"/>
      <c r="B16" s="7"/>
      <c r="C16" s="8"/>
      <c r="D16" s="9"/>
      <c r="E16" s="10"/>
      <c r="F16" s="9"/>
      <c r="G16" s="11"/>
      <c r="H16" s="12"/>
    </row>
    <row r="17" spans="1:9" customFormat="1" ht="15.75" x14ac:dyDescent="0.25">
      <c r="A17" s="6"/>
      <c r="B17" s="13"/>
      <c r="C17" s="8"/>
      <c r="D17" s="9"/>
      <c r="E17" s="10"/>
      <c r="F17" s="9"/>
      <c r="G17" s="11"/>
      <c r="H17" s="12"/>
    </row>
    <row r="18" spans="1:9" customFormat="1" ht="15.75" x14ac:dyDescent="0.25">
      <c r="A18" s="6"/>
      <c r="B18" s="14"/>
      <c r="C18" s="8"/>
      <c r="D18" s="9"/>
      <c r="E18" s="10"/>
      <c r="F18" s="9"/>
      <c r="G18" s="11"/>
      <c r="H18" s="12"/>
    </row>
    <row r="19" spans="1:9" customFormat="1" ht="15.75" x14ac:dyDescent="0.25">
      <c r="A19" s="6"/>
      <c r="B19" s="14"/>
      <c r="C19" s="8"/>
      <c r="D19" s="9"/>
      <c r="E19" s="10"/>
      <c r="F19" s="9"/>
      <c r="G19" s="11"/>
      <c r="H19" s="12"/>
    </row>
    <row r="20" spans="1:9" customFormat="1" ht="15.75" x14ac:dyDescent="0.25">
      <c r="A20" s="6"/>
      <c r="B20" s="14"/>
      <c r="C20" s="8"/>
      <c r="D20" s="9"/>
      <c r="E20" s="10"/>
      <c r="F20" s="9"/>
      <c r="G20" s="11"/>
      <c r="H20" s="12"/>
    </row>
    <row r="21" spans="1:9" customFormat="1" ht="15.75" x14ac:dyDescent="0.25">
      <c r="A21" s="14"/>
      <c r="B21" s="14"/>
      <c r="C21" s="14"/>
      <c r="D21" s="14"/>
      <c r="E21" s="15"/>
      <c r="F21" s="9"/>
      <c r="G21" s="11"/>
      <c r="H21" s="12"/>
    </row>
    <row r="22" spans="1:9" customFormat="1" ht="15.75" x14ac:dyDescent="0.25">
      <c r="A22" s="14"/>
      <c r="B22" s="14"/>
      <c r="C22" s="14"/>
      <c r="D22" s="14"/>
      <c r="E22" s="15"/>
      <c r="F22" s="9"/>
      <c r="G22" s="11"/>
      <c r="H22" s="12"/>
    </row>
    <row r="23" spans="1:9" customFormat="1" ht="15.75" x14ac:dyDescent="0.25">
      <c r="A23" s="14"/>
      <c r="B23" s="14"/>
      <c r="C23" s="14"/>
      <c r="D23" s="14"/>
      <c r="E23" s="15"/>
      <c r="F23" s="9"/>
      <c r="G23" s="11"/>
      <c r="H23" s="12"/>
    </row>
    <row r="24" spans="1:9" customFormat="1" ht="3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5"/>
    <row r="26" spans="1:9" x14ac:dyDescent="0.25"/>
    <row r="27" spans="1:9" x14ac:dyDescent="0.25"/>
    <row r="28" spans="1:9" x14ac:dyDescent="0.25"/>
    <row r="29" spans="1:9" x14ac:dyDescent="0.25"/>
    <row r="30" spans="1:9" x14ac:dyDescent="0.25"/>
    <row r="31" spans="1:9" x14ac:dyDescent="0.25"/>
    <row r="32" spans="1:9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algorithmName="SHA-512" hashValue="kZXhWNc38+xKbY/0+F/qfuNFtiUYjrKTiAUeKy42SX3A/KPuilOgYnlKcBA8afixs9ugk2bWYtwoAj67NtwlZw==" saltValue="SKy3ld1mMX0VXvRpwgf6IQ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showGridLines="0" workbookViewId="0">
      <selection activeCell="C33" sqref="C33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15" customHeight="1" x14ac:dyDescent="0.25">
      <c r="A5" s="78" t="s">
        <v>21</v>
      </c>
      <c r="B5" s="78"/>
      <c r="C5" s="97">
        <f t="shared" ref="C5:I5" si="0">COUNTIF(C9:C96,"Estudar")*$A$7</f>
        <v>2.0833333333333332E-2</v>
      </c>
      <c r="D5" s="97">
        <f t="shared" si="0"/>
        <v>0.1875</v>
      </c>
      <c r="E5" s="97">
        <f t="shared" si="0"/>
        <v>0.125</v>
      </c>
      <c r="F5" s="97">
        <f t="shared" si="0"/>
        <v>0.1875</v>
      </c>
      <c r="G5" s="97">
        <f t="shared" si="0"/>
        <v>8.3333333333333329E-2</v>
      </c>
      <c r="H5" s="97">
        <f t="shared" si="0"/>
        <v>0.29166666666666663</v>
      </c>
      <c r="I5" s="97">
        <f t="shared" si="0"/>
        <v>2.0833333333333332E-2</v>
      </c>
      <c r="J5" s="77" t="s">
        <v>69</v>
      </c>
      <c r="K5" s="97">
        <f>SUM(C5:I5)</f>
        <v>0.91666666666666674</v>
      </c>
    </row>
    <row r="6" spans="1:11" ht="15" customHeight="1" x14ac:dyDescent="0.25">
      <c r="A6" s="79"/>
      <c r="B6" s="79"/>
      <c r="C6" s="98"/>
      <c r="D6" s="98"/>
      <c r="E6" s="98"/>
      <c r="F6" s="98"/>
      <c r="G6" s="98"/>
      <c r="H6" s="98"/>
      <c r="I6" s="98"/>
      <c r="J6" s="77"/>
      <c r="K6" s="98"/>
    </row>
    <row r="7" spans="1:11" x14ac:dyDescent="0.25">
      <c r="A7" s="27">
        <v>2.0833333333333332E-2</v>
      </c>
      <c r="B7" s="21"/>
      <c r="C7" s="22"/>
      <c r="D7" s="23"/>
      <c r="E7" s="23"/>
      <c r="F7" s="23"/>
      <c r="G7" s="23"/>
      <c r="H7" s="23"/>
      <c r="I7" s="23"/>
    </row>
    <row r="8" spans="1:11" x14ac:dyDescent="0.25">
      <c r="A8" s="75" t="s">
        <v>22</v>
      </c>
      <c r="B8" s="76"/>
      <c r="C8" s="24" t="s">
        <v>23</v>
      </c>
      <c r="D8" s="24" t="s">
        <v>24</v>
      </c>
      <c r="E8" s="24" t="s">
        <v>25</v>
      </c>
      <c r="F8" s="24" t="s">
        <v>26</v>
      </c>
      <c r="G8" s="24" t="s">
        <v>27</v>
      </c>
      <c r="H8" s="24" t="s">
        <v>28</v>
      </c>
      <c r="I8" s="25" t="s">
        <v>29</v>
      </c>
    </row>
    <row r="9" spans="1:11" x14ac:dyDescent="0.25">
      <c r="A9" s="26" t="s">
        <v>30</v>
      </c>
      <c r="B9" s="26" t="s">
        <v>31</v>
      </c>
      <c r="C9" s="92" t="s">
        <v>35</v>
      </c>
      <c r="D9" s="92"/>
      <c r="E9" s="92"/>
      <c r="F9" s="92"/>
      <c r="G9" s="93"/>
      <c r="H9" s="92"/>
      <c r="I9" s="92"/>
    </row>
    <row r="10" spans="1:11" x14ac:dyDescent="0.25">
      <c r="A10" s="26" t="s">
        <v>31</v>
      </c>
      <c r="B10" s="26" t="s">
        <v>32</v>
      </c>
      <c r="C10" s="92"/>
      <c r="D10" s="92"/>
      <c r="E10" s="92" t="s">
        <v>33</v>
      </c>
      <c r="F10" s="92"/>
      <c r="G10" s="92"/>
      <c r="H10" s="92"/>
      <c r="I10" s="92"/>
    </row>
    <row r="11" spans="1:11" x14ac:dyDescent="0.25">
      <c r="A11" s="26" t="s">
        <v>32</v>
      </c>
      <c r="B11" s="26" t="s">
        <v>34</v>
      </c>
      <c r="C11" s="92"/>
      <c r="D11" s="92" t="s">
        <v>33</v>
      </c>
      <c r="E11" s="92" t="s">
        <v>33</v>
      </c>
      <c r="F11" s="92" t="s">
        <v>33</v>
      </c>
      <c r="G11" s="92" t="s">
        <v>33</v>
      </c>
      <c r="H11" s="92" t="s">
        <v>33</v>
      </c>
      <c r="I11" s="92"/>
    </row>
    <row r="12" spans="1:11" x14ac:dyDescent="0.25">
      <c r="A12" s="26" t="s">
        <v>34</v>
      </c>
      <c r="B12" s="26" t="s">
        <v>36</v>
      </c>
      <c r="C12" s="92"/>
      <c r="D12" s="92" t="s">
        <v>33</v>
      </c>
      <c r="E12" s="92" t="s">
        <v>33</v>
      </c>
      <c r="F12" s="92" t="s">
        <v>33</v>
      </c>
      <c r="G12" s="92" t="s">
        <v>33</v>
      </c>
      <c r="H12" s="92" t="s">
        <v>33</v>
      </c>
      <c r="I12" s="92"/>
    </row>
    <row r="13" spans="1:11" x14ac:dyDescent="0.25">
      <c r="A13" s="26" t="s">
        <v>36</v>
      </c>
      <c r="B13" s="26" t="s">
        <v>37</v>
      </c>
      <c r="C13" s="92"/>
      <c r="D13" s="92" t="s">
        <v>33</v>
      </c>
      <c r="E13" s="92"/>
      <c r="F13" s="92" t="s">
        <v>33</v>
      </c>
      <c r="G13" s="92" t="s">
        <v>33</v>
      </c>
      <c r="H13" s="92" t="s">
        <v>33</v>
      </c>
      <c r="I13" s="92"/>
    </row>
    <row r="14" spans="1:11" x14ac:dyDescent="0.25">
      <c r="A14" s="26" t="s">
        <v>37</v>
      </c>
      <c r="B14" s="26" t="s">
        <v>38</v>
      </c>
      <c r="C14" s="92"/>
      <c r="D14" s="92" t="s">
        <v>33</v>
      </c>
      <c r="E14" s="94"/>
      <c r="F14" s="92" t="s">
        <v>33</v>
      </c>
      <c r="G14" s="92" t="s">
        <v>33</v>
      </c>
      <c r="H14" s="92" t="s">
        <v>33</v>
      </c>
      <c r="I14" s="92" t="s">
        <v>33</v>
      </c>
    </row>
    <row r="15" spans="1:11" x14ac:dyDescent="0.25">
      <c r="A15" s="26" t="s">
        <v>38</v>
      </c>
      <c r="B15" s="26" t="s">
        <v>39</v>
      </c>
      <c r="C15" s="92"/>
      <c r="D15" s="94"/>
      <c r="E15" s="92"/>
      <c r="F15" s="94"/>
      <c r="G15" s="94"/>
      <c r="H15" s="92"/>
      <c r="I15" s="92"/>
    </row>
    <row r="16" spans="1:11" x14ac:dyDescent="0.25">
      <c r="A16" s="26" t="s">
        <v>39</v>
      </c>
      <c r="B16" s="26" t="s">
        <v>40</v>
      </c>
      <c r="C16" s="92"/>
      <c r="D16" s="94"/>
      <c r="E16" s="94"/>
      <c r="F16" s="94"/>
      <c r="G16" s="94"/>
      <c r="H16" s="92"/>
      <c r="I16" s="92"/>
    </row>
    <row r="17" spans="1:9" x14ac:dyDescent="0.25">
      <c r="A17" s="26" t="s">
        <v>40</v>
      </c>
      <c r="B17" s="26" t="s">
        <v>41</v>
      </c>
      <c r="C17" s="92"/>
      <c r="D17" s="94"/>
      <c r="E17" s="94"/>
      <c r="F17" s="94"/>
      <c r="G17" s="94"/>
      <c r="H17" s="92"/>
      <c r="I17" s="92"/>
    </row>
    <row r="18" spans="1:9" x14ac:dyDescent="0.25">
      <c r="A18" s="26" t="s">
        <v>41</v>
      </c>
      <c r="B18" s="26" t="s">
        <v>42</v>
      </c>
      <c r="C18" s="92"/>
      <c r="D18" s="94"/>
      <c r="E18" s="94"/>
      <c r="F18" s="94"/>
      <c r="G18" s="94"/>
      <c r="H18" s="92"/>
      <c r="I18" s="92"/>
    </row>
    <row r="19" spans="1:9" x14ac:dyDescent="0.25">
      <c r="A19" s="26" t="s">
        <v>42</v>
      </c>
      <c r="B19" s="26" t="s">
        <v>43</v>
      </c>
      <c r="C19" s="92"/>
      <c r="D19" s="92"/>
      <c r="E19" s="92"/>
      <c r="F19" s="92"/>
      <c r="G19" s="92"/>
      <c r="H19" s="92"/>
      <c r="I19" s="92"/>
    </row>
    <row r="20" spans="1:9" x14ac:dyDescent="0.25">
      <c r="A20" s="26" t="s">
        <v>43</v>
      </c>
      <c r="B20" s="26" t="s">
        <v>44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26" t="s">
        <v>44</v>
      </c>
      <c r="B21" s="26" t="s">
        <v>45</v>
      </c>
      <c r="C21" s="92"/>
      <c r="D21" s="92"/>
      <c r="E21" s="92"/>
      <c r="F21" s="92"/>
      <c r="G21" s="92"/>
      <c r="H21" s="95"/>
      <c r="I21" s="92"/>
    </row>
    <row r="22" spans="1:9" x14ac:dyDescent="0.25">
      <c r="A22" s="26" t="s">
        <v>45</v>
      </c>
      <c r="B22" s="26" t="s">
        <v>46</v>
      </c>
      <c r="C22" s="92"/>
      <c r="D22" s="92"/>
      <c r="E22" s="95"/>
      <c r="F22" s="92"/>
      <c r="G22" s="92"/>
      <c r="H22" s="95"/>
      <c r="I22" s="92"/>
    </row>
    <row r="23" spans="1:9" x14ac:dyDescent="0.25">
      <c r="A23" s="26" t="s">
        <v>46</v>
      </c>
      <c r="B23" s="26" t="s">
        <v>47</v>
      </c>
      <c r="C23" s="92"/>
      <c r="D23" s="92"/>
      <c r="E23" s="95"/>
      <c r="F23" s="92"/>
      <c r="G23" s="92"/>
      <c r="H23" s="95"/>
      <c r="I23" s="92"/>
    </row>
    <row r="24" spans="1:9" x14ac:dyDescent="0.25">
      <c r="A24" s="26" t="s">
        <v>47</v>
      </c>
      <c r="B24" s="26" t="s">
        <v>48</v>
      </c>
      <c r="C24" s="92"/>
      <c r="D24" s="92"/>
      <c r="E24" s="95"/>
      <c r="F24" s="92"/>
      <c r="G24" s="92"/>
      <c r="H24" s="92" t="s">
        <v>33</v>
      </c>
      <c r="I24" s="92"/>
    </row>
    <row r="25" spans="1:9" x14ac:dyDescent="0.25">
      <c r="A25" s="26" t="s">
        <v>48</v>
      </c>
      <c r="B25" s="26" t="s">
        <v>49</v>
      </c>
      <c r="C25" s="92"/>
      <c r="D25" s="95"/>
      <c r="E25" s="95"/>
      <c r="F25" s="95"/>
      <c r="G25" s="95"/>
      <c r="H25" s="92" t="s">
        <v>33</v>
      </c>
      <c r="I25" s="92"/>
    </row>
    <row r="26" spans="1:9" x14ac:dyDescent="0.25">
      <c r="A26" s="26" t="s">
        <v>49</v>
      </c>
      <c r="B26" s="26" t="s">
        <v>50</v>
      </c>
      <c r="C26" s="92"/>
      <c r="D26" s="95"/>
      <c r="E26" s="95"/>
      <c r="F26" s="95"/>
      <c r="G26" s="95"/>
      <c r="H26" s="92" t="s">
        <v>33</v>
      </c>
      <c r="I26" s="92"/>
    </row>
    <row r="27" spans="1:9" x14ac:dyDescent="0.25">
      <c r="A27" s="26" t="s">
        <v>50</v>
      </c>
      <c r="B27" s="26" t="s">
        <v>51</v>
      </c>
      <c r="C27" s="92"/>
      <c r="D27" s="95"/>
      <c r="E27" s="95"/>
      <c r="F27" s="95"/>
      <c r="G27" s="95"/>
      <c r="H27" s="92" t="s">
        <v>33</v>
      </c>
      <c r="I27" s="95"/>
    </row>
    <row r="28" spans="1:9" x14ac:dyDescent="0.25">
      <c r="A28" s="26" t="s">
        <v>51</v>
      </c>
      <c r="B28" s="26" t="s">
        <v>52</v>
      </c>
      <c r="C28" s="92"/>
      <c r="D28" s="95"/>
      <c r="E28" s="95"/>
      <c r="F28" s="95"/>
      <c r="G28" s="95"/>
      <c r="H28" s="92" t="s">
        <v>33</v>
      </c>
      <c r="I28" s="95"/>
    </row>
    <row r="29" spans="1:9" x14ac:dyDescent="0.25">
      <c r="A29" s="26" t="s">
        <v>52</v>
      </c>
      <c r="B29" s="26" t="s">
        <v>53</v>
      </c>
      <c r="C29" s="92"/>
      <c r="D29" s="95"/>
      <c r="E29" s="92"/>
      <c r="F29" s="95"/>
      <c r="G29" s="95"/>
      <c r="H29" s="92" t="s">
        <v>33</v>
      </c>
      <c r="I29" s="95"/>
    </row>
    <row r="30" spans="1:9" x14ac:dyDescent="0.25">
      <c r="A30" s="26" t="s">
        <v>53</v>
      </c>
      <c r="B30" s="26" t="s">
        <v>54</v>
      </c>
      <c r="C30" s="92"/>
      <c r="D30" s="95"/>
      <c r="E30" s="92"/>
      <c r="F30" s="95"/>
      <c r="G30" s="95"/>
      <c r="H30" s="92" t="s">
        <v>33</v>
      </c>
      <c r="I30" s="95"/>
    </row>
    <row r="31" spans="1:9" x14ac:dyDescent="0.25">
      <c r="A31" s="26" t="s">
        <v>54</v>
      </c>
      <c r="B31" s="26" t="s">
        <v>55</v>
      </c>
      <c r="C31" s="92"/>
      <c r="D31" s="95"/>
      <c r="E31" s="92"/>
      <c r="F31" s="95"/>
      <c r="G31" s="95"/>
      <c r="H31" s="92" t="s">
        <v>33</v>
      </c>
      <c r="I31" s="95"/>
    </row>
    <row r="32" spans="1:9" x14ac:dyDescent="0.25">
      <c r="A32" s="26" t="s">
        <v>55</v>
      </c>
      <c r="B32" s="26" t="s">
        <v>56</v>
      </c>
      <c r="C32" s="92"/>
      <c r="D32" s="95"/>
      <c r="E32" s="95"/>
      <c r="F32" s="95"/>
      <c r="G32" s="95"/>
      <c r="H32" s="92" t="s">
        <v>33</v>
      </c>
      <c r="I32" s="95"/>
    </row>
    <row r="33" spans="1:9" x14ac:dyDescent="0.25">
      <c r="A33" s="26" t="s">
        <v>56</v>
      </c>
      <c r="B33" s="26" t="s">
        <v>57</v>
      </c>
      <c r="C33" s="92"/>
      <c r="D33" s="95"/>
      <c r="E33" s="92" t="s">
        <v>33</v>
      </c>
      <c r="F33" s="95"/>
      <c r="G33" s="95"/>
      <c r="H33" s="92" t="s">
        <v>33</v>
      </c>
      <c r="I33" s="92"/>
    </row>
    <row r="34" spans="1:9" x14ac:dyDescent="0.25">
      <c r="A34" s="26" t="s">
        <v>57</v>
      </c>
      <c r="B34" s="26" t="s">
        <v>58</v>
      </c>
      <c r="C34" s="92"/>
      <c r="D34" s="95"/>
      <c r="E34" s="92" t="s">
        <v>33</v>
      </c>
      <c r="F34" s="95"/>
      <c r="G34" s="95"/>
      <c r="H34" s="92"/>
      <c r="I34" s="95"/>
    </row>
    <row r="35" spans="1:9" x14ac:dyDescent="0.25">
      <c r="A35" s="26" t="s">
        <v>58</v>
      </c>
      <c r="B35" s="26" t="s">
        <v>59</v>
      </c>
      <c r="C35" s="92"/>
      <c r="D35" s="92" t="s">
        <v>33</v>
      </c>
      <c r="E35" s="92" t="s">
        <v>33</v>
      </c>
      <c r="F35" s="92" t="s">
        <v>33</v>
      </c>
      <c r="G35" s="92"/>
      <c r="H35" s="95"/>
      <c r="I35" s="95"/>
    </row>
    <row r="36" spans="1:9" x14ac:dyDescent="0.25">
      <c r="A36" s="26" t="s">
        <v>59</v>
      </c>
      <c r="B36" s="26" t="s">
        <v>60</v>
      </c>
      <c r="C36" s="92"/>
      <c r="D36" s="92" t="s">
        <v>33</v>
      </c>
      <c r="E36" s="92"/>
      <c r="F36" s="92" t="s">
        <v>33</v>
      </c>
      <c r="G36" s="92"/>
      <c r="H36" s="95"/>
      <c r="I36" s="95"/>
    </row>
    <row r="37" spans="1:9" x14ac:dyDescent="0.25">
      <c r="A37" s="26" t="s">
        <v>60</v>
      </c>
      <c r="B37" s="26" t="s">
        <v>61</v>
      </c>
      <c r="C37" s="92"/>
      <c r="D37" s="92" t="s">
        <v>33</v>
      </c>
      <c r="E37" s="95"/>
      <c r="F37" s="92" t="s">
        <v>33</v>
      </c>
      <c r="G37" s="92"/>
      <c r="H37" s="95"/>
      <c r="I37" s="95"/>
    </row>
    <row r="38" spans="1:9" x14ac:dyDescent="0.25">
      <c r="A38" s="26" t="s">
        <v>61</v>
      </c>
      <c r="B38" s="26" t="s">
        <v>62</v>
      </c>
      <c r="C38" s="92"/>
      <c r="D38" s="92" t="s">
        <v>33</v>
      </c>
      <c r="E38" s="95"/>
      <c r="F38" s="92" t="s">
        <v>33</v>
      </c>
      <c r="G38" s="92"/>
      <c r="H38" s="95"/>
      <c r="I38" s="95"/>
    </row>
    <row r="39" spans="1:9" x14ac:dyDescent="0.25">
      <c r="A39" s="26" t="s">
        <v>62</v>
      </c>
      <c r="B39" s="26" t="s">
        <v>63</v>
      </c>
      <c r="C39" s="92"/>
      <c r="D39" s="92" t="s">
        <v>33</v>
      </c>
      <c r="E39" s="95"/>
      <c r="F39" s="92" t="s">
        <v>33</v>
      </c>
      <c r="G39" s="92"/>
      <c r="H39" s="95"/>
      <c r="I39" s="95"/>
    </row>
    <row r="40" spans="1:9" x14ac:dyDescent="0.25">
      <c r="A40" s="26" t="s">
        <v>63</v>
      </c>
      <c r="B40" s="26" t="s">
        <v>64</v>
      </c>
      <c r="C40" s="92"/>
      <c r="D40" s="95"/>
      <c r="E40" s="92"/>
      <c r="F40" s="96"/>
      <c r="G40" s="95"/>
      <c r="H40" s="95"/>
      <c r="I40" s="95"/>
    </row>
    <row r="41" spans="1:9" x14ac:dyDescent="0.25">
      <c r="A41" s="26" t="s">
        <v>64</v>
      </c>
      <c r="B41" s="26" t="s">
        <v>65</v>
      </c>
      <c r="C41" s="92"/>
      <c r="D41" s="95"/>
      <c r="E41" s="92"/>
      <c r="F41" s="96"/>
      <c r="G41" s="95"/>
      <c r="H41" s="95"/>
      <c r="I41" s="95"/>
    </row>
    <row r="42" spans="1:9" x14ac:dyDescent="0.25">
      <c r="A42" s="26" t="s">
        <v>65</v>
      </c>
      <c r="B42" s="26" t="s">
        <v>66</v>
      </c>
      <c r="C42" s="92"/>
      <c r="D42" s="95"/>
      <c r="E42" s="92"/>
      <c r="F42" s="96"/>
      <c r="G42" s="95"/>
      <c r="H42" s="95"/>
      <c r="I42" s="95"/>
    </row>
    <row r="43" spans="1:9" x14ac:dyDescent="0.25">
      <c r="A43" s="26" t="s">
        <v>66</v>
      </c>
      <c r="B43" s="26" t="s">
        <v>67</v>
      </c>
      <c r="C43" s="92"/>
      <c r="D43" s="95"/>
      <c r="E43" s="95"/>
      <c r="F43" s="96"/>
      <c r="G43" s="95"/>
      <c r="H43" s="95"/>
      <c r="I43" s="95"/>
    </row>
    <row r="44" spans="1:9" x14ac:dyDescent="0.25">
      <c r="A44" s="26" t="s">
        <v>67</v>
      </c>
      <c r="B44" s="26" t="s">
        <v>68</v>
      </c>
      <c r="C44" s="92"/>
      <c r="D44" s="95"/>
      <c r="E44" s="95"/>
      <c r="F44" s="96"/>
      <c r="G44" s="95"/>
      <c r="H44" s="95"/>
      <c r="I44" s="95"/>
    </row>
  </sheetData>
  <sheetProtection algorithmName="SHA-512" hashValue="o7+EDi3+UMPj2boKThS2NbB/w+0gknWKFZj5cSBdUe1cEaFsdbcI8LllQMsbxpYE7WKs8rc98P5u5TZchsQZUg==" saltValue="ufZaps9TWz8q58MityiR9w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 D35:D37 F35:F37">
    <cfRule type="cellIs" dxfId="35" priority="52" operator="equal">
      <formula>"Estudar"</formula>
    </cfRule>
  </conditionalFormatting>
  <conditionalFormatting sqref="C31">
    <cfRule type="cellIs" dxfId="34" priority="51" operator="equal">
      <formula>"Estudar"</formula>
    </cfRule>
  </conditionalFormatting>
  <conditionalFormatting sqref="C32">
    <cfRule type="cellIs" dxfId="33" priority="50" operator="equal">
      <formula>"Estudar"</formula>
    </cfRule>
  </conditionalFormatting>
  <conditionalFormatting sqref="C33">
    <cfRule type="cellIs" dxfId="32" priority="49" operator="equal">
      <formula>"Estudar"</formula>
    </cfRule>
  </conditionalFormatting>
  <conditionalFormatting sqref="C34">
    <cfRule type="cellIs" dxfId="31" priority="48" operator="equal">
      <formula>"Estudar"</formula>
    </cfRule>
  </conditionalFormatting>
  <conditionalFormatting sqref="C35">
    <cfRule type="cellIs" dxfId="30" priority="43" operator="equal">
      <formula>"Estudar"</formula>
    </cfRule>
  </conditionalFormatting>
  <conditionalFormatting sqref="C36">
    <cfRule type="cellIs" dxfId="29" priority="42" operator="equal">
      <formula>"Estudar"</formula>
    </cfRule>
  </conditionalFormatting>
  <conditionalFormatting sqref="C37">
    <cfRule type="cellIs" dxfId="28" priority="41" operator="equal">
      <formula>"Estudar"</formula>
    </cfRule>
  </conditionalFormatting>
  <conditionalFormatting sqref="C38">
    <cfRule type="cellIs" dxfId="27" priority="40" operator="equal">
      <formula>"Estudar"</formula>
    </cfRule>
  </conditionalFormatting>
  <conditionalFormatting sqref="C39">
    <cfRule type="cellIs" dxfId="26" priority="39" operator="equal">
      <formula>"Estudar"</formula>
    </cfRule>
  </conditionalFormatting>
  <conditionalFormatting sqref="C40">
    <cfRule type="cellIs" dxfId="25" priority="38" operator="equal">
      <formula>"Estudar"</formula>
    </cfRule>
  </conditionalFormatting>
  <conditionalFormatting sqref="C41">
    <cfRule type="cellIs" dxfId="24" priority="37" operator="equal">
      <formula>"Estudar"</formula>
    </cfRule>
  </conditionalFormatting>
  <conditionalFormatting sqref="C42">
    <cfRule type="cellIs" dxfId="23" priority="36" operator="equal">
      <formula>"Estudar"</formula>
    </cfRule>
  </conditionalFormatting>
  <conditionalFormatting sqref="C43">
    <cfRule type="cellIs" dxfId="22" priority="35" operator="equal">
      <formula>"Estudar"</formula>
    </cfRule>
  </conditionalFormatting>
  <conditionalFormatting sqref="C44">
    <cfRule type="cellIs" dxfId="21" priority="34" operator="equal">
      <formula>"Estudar"</formula>
    </cfRule>
  </conditionalFormatting>
  <conditionalFormatting sqref="E33:E34">
    <cfRule type="cellIs" dxfId="20" priority="20" operator="equal">
      <formula>"Estudar"</formula>
    </cfRule>
  </conditionalFormatting>
  <conditionalFormatting sqref="E31">
    <cfRule type="cellIs" dxfId="19" priority="32" operator="equal">
      <formula>"Estudar"</formula>
    </cfRule>
  </conditionalFormatting>
  <conditionalFormatting sqref="E40">
    <cfRule type="cellIs" dxfId="18" priority="31" operator="equal">
      <formula>"Estudar"</formula>
    </cfRule>
  </conditionalFormatting>
  <conditionalFormatting sqref="E42">
    <cfRule type="cellIs" dxfId="17" priority="30" operator="equal">
      <formula>"Estudar"</formula>
    </cfRule>
  </conditionalFormatting>
  <conditionalFormatting sqref="E41">
    <cfRule type="cellIs" dxfId="16" priority="29" operator="equal">
      <formula>"Estudar"</formula>
    </cfRule>
  </conditionalFormatting>
  <conditionalFormatting sqref="H31">
    <cfRule type="cellIs" dxfId="15" priority="28" operator="equal">
      <formula>"Estudar"</formula>
    </cfRule>
  </conditionalFormatting>
  <conditionalFormatting sqref="H32">
    <cfRule type="cellIs" dxfId="14" priority="27" operator="equal">
      <formula>"Estudar"</formula>
    </cfRule>
  </conditionalFormatting>
  <conditionalFormatting sqref="H33">
    <cfRule type="cellIs" dxfId="13" priority="26" operator="equal">
      <formula>"Estudar"</formula>
    </cfRule>
  </conditionalFormatting>
  <conditionalFormatting sqref="H34">
    <cfRule type="cellIs" dxfId="12" priority="25" operator="equal">
      <formula>"Estudar"</formula>
    </cfRule>
  </conditionalFormatting>
  <conditionalFormatting sqref="D38">
    <cfRule type="cellIs" dxfId="11" priority="22" operator="equal">
      <formula>"Estudar"</formula>
    </cfRule>
  </conditionalFormatting>
  <conditionalFormatting sqref="D39">
    <cfRule type="cellIs" dxfId="10" priority="21" operator="equal">
      <formula>"Estudar"</formula>
    </cfRule>
  </conditionalFormatting>
  <conditionalFormatting sqref="E35">
    <cfRule type="cellIs" dxfId="9" priority="15" operator="equal">
      <formula>"Estudar"</formula>
    </cfRule>
  </conditionalFormatting>
  <conditionalFormatting sqref="E36">
    <cfRule type="cellIs" dxfId="8" priority="14" operator="equal">
      <formula>"Estudar"</formula>
    </cfRule>
  </conditionalFormatting>
  <conditionalFormatting sqref="F11:F30">
    <cfRule type="cellIs" dxfId="7" priority="13" operator="equal">
      <formula>"Estudar"</formula>
    </cfRule>
  </conditionalFormatting>
  <conditionalFormatting sqref="F38">
    <cfRule type="cellIs" dxfId="6" priority="10" operator="equal">
      <formula>"Estudar"</formula>
    </cfRule>
  </conditionalFormatting>
  <conditionalFormatting sqref="F39">
    <cfRule type="cellIs" dxfId="5" priority="9" operator="equal">
      <formula>"Estudar"</formula>
    </cfRule>
  </conditionalFormatting>
  <conditionalFormatting sqref="G11:G30">
    <cfRule type="cellIs" dxfId="4" priority="8" operator="equal">
      <formula>"Estudar"</formula>
    </cfRule>
  </conditionalFormatting>
  <conditionalFormatting sqref="G35:G37">
    <cfRule type="cellIs" dxfId="3" priority="7" operator="equal">
      <formula>"Estudar"</formula>
    </cfRule>
  </conditionalFormatting>
  <conditionalFormatting sqref="G38">
    <cfRule type="cellIs" dxfId="2" priority="6" operator="equal">
      <formula>"Estudar"</formula>
    </cfRule>
  </conditionalFormatting>
  <conditionalFormatting sqref="G39">
    <cfRule type="cellIs" dxfId="1" priority="5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4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SUM(G7:G11)</f>
        <v>0.20833333333333315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SUM(L7:L11)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SUM(Q7:Q11)</f>
        <v>0.20833333333333315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SUM(V7:V11)</f>
        <v>0.20833333333333315</v>
      </c>
      <c r="W6" s="40">
        <f>SUM(W7:W11)</f>
        <v>0.62499999999999944</v>
      </c>
    </row>
    <row r="7" spans="1:23" ht="31.5" x14ac:dyDescent="0.25">
      <c r="A7" s="68">
        <v>1</v>
      </c>
      <c r="B7" s="69" t="str">
        <f>Cronograma!B10</f>
        <v xml:space="preserve">Língua portuguesa </v>
      </c>
      <c r="C7" s="49" t="s">
        <v>93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3">
        <f t="shared" ref="H7" si="0">IF(D7="","",D7+DAY(1))</f>
        <v>43250</v>
      </c>
      <c r="I7" s="53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4">
        <f>IF(D7="","",D7+DAY(7))</f>
        <v>43256</v>
      </c>
      <c r="N7" s="55" t="s">
        <v>85</v>
      </c>
      <c r="O7" s="56">
        <v>0.29166666666666669</v>
      </c>
      <c r="P7" s="56">
        <v>0.33333333333333331</v>
      </c>
      <c r="Q7" s="52">
        <f>IF(N7="sim",P7-O7,0)</f>
        <v>4.166666666666663E-2</v>
      </c>
      <c r="R7" s="53">
        <f>IF(D7="","",D7+DAY(15))</f>
        <v>43264</v>
      </c>
      <c r="S7" s="53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31.5" x14ac:dyDescent="0.25">
      <c r="A8" s="47">
        <v>2</v>
      </c>
      <c r="B8" s="67" t="str">
        <f>Cronograma!B11</f>
        <v xml:space="preserve">Noções de Informática </v>
      </c>
      <c r="C8" s="49" t="s">
        <v>94</v>
      </c>
      <c r="D8" s="50">
        <v>43250</v>
      </c>
      <c r="E8" s="51">
        <v>0.29166666666666669</v>
      </c>
      <c r="F8" s="51">
        <v>0.33333333333333331</v>
      </c>
      <c r="G8" s="52">
        <f t="shared" ref="G8:G26" si="1">F8-E8</f>
        <v>4.166666666666663E-2</v>
      </c>
      <c r="H8" s="53">
        <f t="shared" ref="H8:H26" si="2">IF(D8="","",D8+DAY(1))</f>
        <v>43251</v>
      </c>
      <c r="I8" s="53" t="s">
        <v>84</v>
      </c>
      <c r="J8" s="51">
        <v>0.29166666666666669</v>
      </c>
      <c r="K8" s="51">
        <v>0.33333333333333331</v>
      </c>
      <c r="L8" s="52">
        <f t="shared" ref="L8:L26" si="3">IF(I8="sim",K8-J8,0)</f>
        <v>0</v>
      </c>
      <c r="M8" s="54">
        <f t="shared" ref="M8:M26" si="4">IF(D8="","",D8+DAY(7))</f>
        <v>43257</v>
      </c>
      <c r="N8" s="55" t="s">
        <v>85</v>
      </c>
      <c r="O8" s="56">
        <v>0.29166666666666669</v>
      </c>
      <c r="P8" s="56">
        <v>0.33333333333333331</v>
      </c>
      <c r="Q8" s="52">
        <f t="shared" ref="Q8:Q26" si="5">IF(N8="sim",P8-O8,0)</f>
        <v>4.166666666666663E-2</v>
      </c>
      <c r="R8" s="53">
        <f t="shared" ref="R8:R26" si="6">IF(D8="","",D8+DAY(15))</f>
        <v>43265</v>
      </c>
      <c r="S8" s="53" t="s">
        <v>85</v>
      </c>
      <c r="T8" s="51">
        <v>0.29166666666666669</v>
      </c>
      <c r="U8" s="51">
        <v>0.33333333333333331</v>
      </c>
      <c r="V8" s="52">
        <f t="shared" ref="V8:V26" si="7">IF(S8="sim",U8-T8,0)</f>
        <v>4.166666666666663E-2</v>
      </c>
      <c r="W8" s="57">
        <f t="shared" ref="W8:W26" si="8">G8+L8+Q8+V8</f>
        <v>0.12499999999999989</v>
      </c>
    </row>
    <row r="9" spans="1:23" ht="30" x14ac:dyDescent="0.25">
      <c r="A9" s="47">
        <v>3</v>
      </c>
      <c r="B9" s="67" t="str">
        <f>Cronograma!B12</f>
        <v>Normas Aplicávies aos Servidores Públicos Federais</v>
      </c>
      <c r="C9" s="49" t="s">
        <v>95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3">
        <f t="shared" si="2"/>
        <v>43252</v>
      </c>
      <c r="I9" s="53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4">
        <f t="shared" si="4"/>
        <v>43258</v>
      </c>
      <c r="N9" s="55" t="s">
        <v>85</v>
      </c>
      <c r="O9" s="56">
        <v>0.29166666666666669</v>
      </c>
      <c r="P9" s="56">
        <v>0.33333333333333331</v>
      </c>
      <c r="Q9" s="52">
        <f t="shared" si="5"/>
        <v>4.166666666666663E-2</v>
      </c>
      <c r="R9" s="53">
        <f t="shared" si="6"/>
        <v>43266</v>
      </c>
      <c r="S9" s="53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1.5" x14ac:dyDescent="0.25">
      <c r="A10" s="47">
        <v>4</v>
      </c>
      <c r="B10" s="67" t="str">
        <f>Cronograma!B13</f>
        <v xml:space="preserve">Regimento Interno do Tribunal Regional Eleitoral do Pará </v>
      </c>
      <c r="C10" s="49" t="s">
        <v>96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3">
        <f t="shared" si="2"/>
        <v>43253</v>
      </c>
      <c r="I10" s="53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4">
        <f t="shared" si="4"/>
        <v>43259</v>
      </c>
      <c r="N10" s="55" t="s">
        <v>85</v>
      </c>
      <c r="O10" s="56">
        <v>0.29166666666666669</v>
      </c>
      <c r="P10" s="56">
        <v>0.33333333333333331</v>
      </c>
      <c r="Q10" s="52">
        <f t="shared" si="5"/>
        <v>4.166666666666663E-2</v>
      </c>
      <c r="R10" s="53">
        <f t="shared" si="6"/>
        <v>43267</v>
      </c>
      <c r="S10" s="53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63" x14ac:dyDescent="0.25">
      <c r="A11" s="47">
        <v>5</v>
      </c>
      <c r="B11" s="67" t="str">
        <f>Cronograma!B14</f>
        <v>Direito das Pessoas com Deficiência</v>
      </c>
      <c r="C11" s="49" t="s">
        <v>97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3">
        <f t="shared" si="2"/>
        <v>43254</v>
      </c>
      <c r="I11" s="53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4">
        <f t="shared" si="4"/>
        <v>43260</v>
      </c>
      <c r="N11" s="55" t="s">
        <v>85</v>
      </c>
      <c r="O11" s="56">
        <v>0.29166666666666669</v>
      </c>
      <c r="P11" s="56">
        <v>0.33333333333333331</v>
      </c>
      <c r="Q11" s="52">
        <f t="shared" si="5"/>
        <v>4.166666666666663E-2</v>
      </c>
      <c r="R11" s="53">
        <f t="shared" si="6"/>
        <v>43268</v>
      </c>
      <c r="S11" s="53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1.5" x14ac:dyDescent="0.25">
      <c r="A12" s="47">
        <v>6</v>
      </c>
      <c r="B12" s="67" t="str">
        <f>Cronograma!B15</f>
        <v>Conhecimentos Específicos</v>
      </c>
      <c r="C12" s="49" t="s">
        <v>98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3">
        <f t="shared" si="2"/>
        <v>43255</v>
      </c>
      <c r="I12" s="53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4">
        <f t="shared" si="4"/>
        <v>43261</v>
      </c>
      <c r="N12" s="55" t="s">
        <v>85</v>
      </c>
      <c r="O12" s="56">
        <v>0.29166666666666669</v>
      </c>
      <c r="P12" s="56">
        <v>0.33333333333333331</v>
      </c>
      <c r="Q12" s="52">
        <f t="shared" si="5"/>
        <v>4.166666666666663E-2</v>
      </c>
      <c r="R12" s="53">
        <f t="shared" si="6"/>
        <v>43269</v>
      </c>
      <c r="S12" s="53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31.5" x14ac:dyDescent="0.25">
      <c r="C13" s="49" t="s">
        <v>99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3">
        <f t="shared" si="2"/>
        <v>43256</v>
      </c>
      <c r="I13" s="53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4">
        <f t="shared" si="4"/>
        <v>43262</v>
      </c>
      <c r="N13" s="55" t="s">
        <v>85</v>
      </c>
      <c r="O13" s="56">
        <v>0.29166666666666669</v>
      </c>
      <c r="P13" s="56">
        <v>0.33333333333333331</v>
      </c>
      <c r="Q13" s="52">
        <f t="shared" si="5"/>
        <v>4.166666666666663E-2</v>
      </c>
      <c r="R13" s="53">
        <f t="shared" si="6"/>
        <v>43270</v>
      </c>
      <c r="S13" s="53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15.75" x14ac:dyDescent="0.25">
      <c r="C14" s="49" t="s">
        <v>100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3">
        <f t="shared" si="2"/>
        <v>43257</v>
      </c>
      <c r="I14" s="53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4">
        <f t="shared" si="4"/>
        <v>43263</v>
      </c>
      <c r="N14" s="55" t="s">
        <v>85</v>
      </c>
      <c r="O14" s="56">
        <v>0.29166666666666669</v>
      </c>
      <c r="P14" s="56">
        <v>0.33333333333333331</v>
      </c>
      <c r="Q14" s="52">
        <f t="shared" si="5"/>
        <v>4.166666666666663E-2</v>
      </c>
      <c r="R14" s="53">
        <f t="shared" si="6"/>
        <v>43271</v>
      </c>
      <c r="S14" s="53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31.5" x14ac:dyDescent="0.25">
      <c r="C15" s="49" t="s">
        <v>101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3">
        <f t="shared" si="2"/>
        <v>43258</v>
      </c>
      <c r="I15" s="53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4">
        <f t="shared" si="4"/>
        <v>43264</v>
      </c>
      <c r="N15" s="55" t="s">
        <v>85</v>
      </c>
      <c r="O15" s="56">
        <v>0.29166666666666669</v>
      </c>
      <c r="P15" s="56">
        <v>0.33333333333333331</v>
      </c>
      <c r="Q15" s="52">
        <f t="shared" si="5"/>
        <v>4.166666666666663E-2</v>
      </c>
      <c r="R15" s="53">
        <f t="shared" si="6"/>
        <v>43272</v>
      </c>
      <c r="S15" s="53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31.5" x14ac:dyDescent="0.25">
      <c r="C16" s="49" t="s">
        <v>102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3">
        <f t="shared" si="2"/>
        <v>43259</v>
      </c>
      <c r="I16" s="53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4">
        <f t="shared" si="4"/>
        <v>43265</v>
      </c>
      <c r="N16" s="55" t="s">
        <v>85</v>
      </c>
      <c r="O16" s="56">
        <v>0.29166666666666669</v>
      </c>
      <c r="P16" s="56">
        <v>0.33333333333333331</v>
      </c>
      <c r="Q16" s="52">
        <f t="shared" si="5"/>
        <v>4.166666666666663E-2</v>
      </c>
      <c r="R16" s="53">
        <f t="shared" si="6"/>
        <v>43273</v>
      </c>
      <c r="S16" s="53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ht="15.75" x14ac:dyDescent="0.25">
      <c r="C17" s="49" t="s">
        <v>103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3">
        <f t="shared" si="2"/>
        <v>43260</v>
      </c>
      <c r="I17" s="53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4">
        <f t="shared" si="4"/>
        <v>43266</v>
      </c>
      <c r="N17" s="55" t="s">
        <v>85</v>
      </c>
      <c r="O17" s="56">
        <v>0.29166666666666669</v>
      </c>
      <c r="P17" s="56">
        <v>0.33333333333333331</v>
      </c>
      <c r="Q17" s="52">
        <f t="shared" si="5"/>
        <v>4.166666666666663E-2</v>
      </c>
      <c r="R17" s="53">
        <f t="shared" si="6"/>
        <v>43274</v>
      </c>
      <c r="S17" s="53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ht="15.75" x14ac:dyDescent="0.25">
      <c r="C18" s="49" t="s">
        <v>104</v>
      </c>
      <c r="D18" s="50">
        <v>43260</v>
      </c>
      <c r="E18" s="51">
        <v>0.29166666666666669</v>
      </c>
      <c r="F18" s="51">
        <v>0.33333333333333331</v>
      </c>
      <c r="G18" s="52">
        <f t="shared" si="1"/>
        <v>4.166666666666663E-2</v>
      </c>
      <c r="H18" s="53">
        <f t="shared" si="2"/>
        <v>43261</v>
      </c>
      <c r="I18" s="53" t="s">
        <v>84</v>
      </c>
      <c r="J18" s="51">
        <v>0.29166666666666669</v>
      </c>
      <c r="K18" s="51">
        <v>0.33333333333333331</v>
      </c>
      <c r="L18" s="52">
        <f t="shared" si="3"/>
        <v>0</v>
      </c>
      <c r="M18" s="54">
        <f t="shared" si="4"/>
        <v>43267</v>
      </c>
      <c r="N18" s="55" t="s">
        <v>85</v>
      </c>
      <c r="O18" s="56">
        <v>0.29166666666666669</v>
      </c>
      <c r="P18" s="56">
        <v>0.33333333333333331</v>
      </c>
      <c r="Q18" s="52">
        <f t="shared" si="5"/>
        <v>4.166666666666663E-2</v>
      </c>
      <c r="R18" s="53">
        <f t="shared" si="6"/>
        <v>43275</v>
      </c>
      <c r="S18" s="53" t="s">
        <v>85</v>
      </c>
      <c r="T18" s="51">
        <v>0.29166666666666669</v>
      </c>
      <c r="U18" s="51">
        <v>0.33333333333333331</v>
      </c>
      <c r="V18" s="52">
        <f t="shared" si="7"/>
        <v>4.166666666666663E-2</v>
      </c>
      <c r="W18" s="57">
        <f t="shared" si="8"/>
        <v>0.12499999999999989</v>
      </c>
    </row>
    <row r="19" spans="3:23" ht="15.75" x14ac:dyDescent="0.25">
      <c r="C19" s="49" t="s">
        <v>105</v>
      </c>
      <c r="D19" s="50">
        <v>43261</v>
      </c>
      <c r="E19" s="51">
        <v>0.29166666666666669</v>
      </c>
      <c r="F19" s="51">
        <v>0.33333333333333331</v>
      </c>
      <c r="G19" s="52">
        <f t="shared" si="1"/>
        <v>4.166666666666663E-2</v>
      </c>
      <c r="H19" s="53">
        <f t="shared" si="2"/>
        <v>43262</v>
      </c>
      <c r="I19" s="53" t="s">
        <v>84</v>
      </c>
      <c r="J19" s="51">
        <v>0.29166666666666669</v>
      </c>
      <c r="K19" s="51">
        <v>0.33333333333333331</v>
      </c>
      <c r="L19" s="52">
        <f t="shared" si="3"/>
        <v>0</v>
      </c>
      <c r="M19" s="54">
        <f t="shared" si="4"/>
        <v>43268</v>
      </c>
      <c r="N19" s="55" t="s">
        <v>85</v>
      </c>
      <c r="O19" s="56">
        <v>0.29166666666666669</v>
      </c>
      <c r="P19" s="56">
        <v>0.33333333333333331</v>
      </c>
      <c r="Q19" s="52">
        <f t="shared" si="5"/>
        <v>4.166666666666663E-2</v>
      </c>
      <c r="R19" s="53">
        <f t="shared" si="6"/>
        <v>43276</v>
      </c>
      <c r="S19" s="53" t="s">
        <v>85</v>
      </c>
      <c r="T19" s="51">
        <v>0.29166666666666669</v>
      </c>
      <c r="U19" s="51">
        <v>0.33333333333333331</v>
      </c>
      <c r="V19" s="52">
        <f t="shared" si="7"/>
        <v>4.166666666666663E-2</v>
      </c>
      <c r="W19" s="57">
        <f t="shared" si="8"/>
        <v>0.12499999999999989</v>
      </c>
    </row>
    <row r="20" spans="3:23" ht="31.5" x14ac:dyDescent="0.25">
      <c r="C20" s="49" t="s">
        <v>106</v>
      </c>
      <c r="D20" s="50">
        <v>43262</v>
      </c>
      <c r="E20" s="51">
        <v>0.29166666666666669</v>
      </c>
      <c r="F20" s="51">
        <v>0.33333333333333331</v>
      </c>
      <c r="G20" s="52">
        <f t="shared" si="1"/>
        <v>4.166666666666663E-2</v>
      </c>
      <c r="H20" s="53">
        <f t="shared" si="2"/>
        <v>43263</v>
      </c>
      <c r="I20" s="53" t="s">
        <v>84</v>
      </c>
      <c r="J20" s="51">
        <v>0.29166666666666669</v>
      </c>
      <c r="K20" s="51">
        <v>0.33333333333333331</v>
      </c>
      <c r="L20" s="52">
        <f t="shared" si="3"/>
        <v>0</v>
      </c>
      <c r="M20" s="54">
        <f t="shared" si="4"/>
        <v>43269</v>
      </c>
      <c r="N20" s="55" t="s">
        <v>85</v>
      </c>
      <c r="O20" s="56">
        <v>0.29166666666666669</v>
      </c>
      <c r="P20" s="56">
        <v>0.33333333333333331</v>
      </c>
      <c r="Q20" s="52">
        <f t="shared" si="5"/>
        <v>4.166666666666663E-2</v>
      </c>
      <c r="R20" s="53">
        <f t="shared" si="6"/>
        <v>43277</v>
      </c>
      <c r="S20" s="53" t="s">
        <v>85</v>
      </c>
      <c r="T20" s="51">
        <v>0.29166666666666669</v>
      </c>
      <c r="U20" s="51">
        <v>0.33333333333333331</v>
      </c>
      <c r="V20" s="52">
        <f t="shared" si="7"/>
        <v>4.166666666666663E-2</v>
      </c>
      <c r="W20" s="57">
        <f t="shared" si="8"/>
        <v>0.12499999999999989</v>
      </c>
    </row>
    <row r="21" spans="3:23" ht="15.75" x14ac:dyDescent="0.25">
      <c r="C21" s="49" t="s">
        <v>107</v>
      </c>
      <c r="D21" s="50">
        <v>43263</v>
      </c>
      <c r="E21" s="51">
        <v>0.29166666666666669</v>
      </c>
      <c r="F21" s="51">
        <v>0.33333333333333331</v>
      </c>
      <c r="G21" s="52">
        <f t="shared" si="1"/>
        <v>4.166666666666663E-2</v>
      </c>
      <c r="H21" s="53">
        <f t="shared" si="2"/>
        <v>43264</v>
      </c>
      <c r="I21" s="53" t="s">
        <v>84</v>
      </c>
      <c r="J21" s="51">
        <v>0.29166666666666669</v>
      </c>
      <c r="K21" s="51">
        <v>0.33333333333333331</v>
      </c>
      <c r="L21" s="52">
        <f t="shared" si="3"/>
        <v>0</v>
      </c>
      <c r="M21" s="54">
        <f t="shared" si="4"/>
        <v>43270</v>
      </c>
      <c r="N21" s="55" t="s">
        <v>85</v>
      </c>
      <c r="O21" s="56">
        <v>0.29166666666666669</v>
      </c>
      <c r="P21" s="56">
        <v>0.33333333333333331</v>
      </c>
      <c r="Q21" s="52">
        <f t="shared" si="5"/>
        <v>4.166666666666663E-2</v>
      </c>
      <c r="R21" s="53">
        <f t="shared" si="6"/>
        <v>43278</v>
      </c>
      <c r="S21" s="53" t="s">
        <v>85</v>
      </c>
      <c r="T21" s="51">
        <v>0.29166666666666669</v>
      </c>
      <c r="U21" s="51">
        <v>0.33333333333333331</v>
      </c>
      <c r="V21" s="52">
        <f t="shared" si="7"/>
        <v>4.166666666666663E-2</v>
      </c>
      <c r="W21" s="57">
        <f t="shared" si="8"/>
        <v>0.12499999999999989</v>
      </c>
    </row>
    <row r="22" spans="3:23" ht="31.5" x14ac:dyDescent="0.25">
      <c r="C22" s="49" t="s">
        <v>108</v>
      </c>
      <c r="D22" s="50">
        <v>43264</v>
      </c>
      <c r="E22" s="51">
        <v>0.29166666666666669</v>
      </c>
      <c r="F22" s="51">
        <v>0.33333333333333331</v>
      </c>
      <c r="G22" s="52">
        <f t="shared" si="1"/>
        <v>4.166666666666663E-2</v>
      </c>
      <c r="H22" s="53">
        <f t="shared" si="2"/>
        <v>43265</v>
      </c>
      <c r="I22" s="53" t="s">
        <v>84</v>
      </c>
      <c r="J22" s="51">
        <v>0.29166666666666669</v>
      </c>
      <c r="K22" s="51">
        <v>0.33333333333333331</v>
      </c>
      <c r="L22" s="52">
        <f t="shared" si="3"/>
        <v>0</v>
      </c>
      <c r="M22" s="54">
        <f t="shared" si="4"/>
        <v>43271</v>
      </c>
      <c r="N22" s="55" t="s">
        <v>85</v>
      </c>
      <c r="O22" s="56">
        <v>0.29166666666666669</v>
      </c>
      <c r="P22" s="56">
        <v>0.33333333333333331</v>
      </c>
      <c r="Q22" s="52">
        <f t="shared" si="5"/>
        <v>4.166666666666663E-2</v>
      </c>
      <c r="R22" s="53">
        <f t="shared" si="6"/>
        <v>43279</v>
      </c>
      <c r="S22" s="53" t="s">
        <v>85</v>
      </c>
      <c r="T22" s="51">
        <v>0.29166666666666669</v>
      </c>
      <c r="U22" s="51">
        <v>0.33333333333333331</v>
      </c>
      <c r="V22" s="52">
        <f t="shared" si="7"/>
        <v>4.166666666666663E-2</v>
      </c>
      <c r="W22" s="57">
        <f t="shared" si="8"/>
        <v>0.12499999999999989</v>
      </c>
    </row>
    <row r="23" spans="3:23" ht="15.75" x14ac:dyDescent="0.25">
      <c r="C23" s="49" t="s">
        <v>109</v>
      </c>
      <c r="D23" s="50">
        <v>43265</v>
      </c>
      <c r="E23" s="51">
        <v>0.29166666666666669</v>
      </c>
      <c r="F23" s="51">
        <v>0.33333333333333331</v>
      </c>
      <c r="G23" s="52">
        <f t="shared" si="1"/>
        <v>4.166666666666663E-2</v>
      </c>
      <c r="H23" s="53">
        <f t="shared" si="2"/>
        <v>43266</v>
      </c>
      <c r="I23" s="53" t="s">
        <v>84</v>
      </c>
      <c r="J23" s="51">
        <v>0.29166666666666669</v>
      </c>
      <c r="K23" s="51">
        <v>0.33333333333333331</v>
      </c>
      <c r="L23" s="52">
        <f t="shared" si="3"/>
        <v>0</v>
      </c>
      <c r="M23" s="54">
        <f t="shared" si="4"/>
        <v>43272</v>
      </c>
      <c r="N23" s="55" t="s">
        <v>85</v>
      </c>
      <c r="O23" s="56">
        <v>0.29166666666666669</v>
      </c>
      <c r="P23" s="56">
        <v>0.33333333333333331</v>
      </c>
      <c r="Q23" s="52">
        <f t="shared" si="5"/>
        <v>4.166666666666663E-2</v>
      </c>
      <c r="R23" s="53">
        <f t="shared" si="6"/>
        <v>43280</v>
      </c>
      <c r="S23" s="53" t="s">
        <v>85</v>
      </c>
      <c r="T23" s="51">
        <v>0.29166666666666669</v>
      </c>
      <c r="U23" s="51">
        <v>0.33333333333333331</v>
      </c>
      <c r="V23" s="52">
        <f t="shared" si="7"/>
        <v>4.166666666666663E-2</v>
      </c>
      <c r="W23" s="57">
        <f t="shared" si="8"/>
        <v>0.12499999999999989</v>
      </c>
    </row>
    <row r="24" spans="3:23" ht="31.5" x14ac:dyDescent="0.25">
      <c r="C24" s="49" t="s">
        <v>110</v>
      </c>
      <c r="D24" s="50">
        <v>43266</v>
      </c>
      <c r="E24" s="51">
        <v>0.29166666666666669</v>
      </c>
      <c r="F24" s="51">
        <v>0.33333333333333331</v>
      </c>
      <c r="G24" s="52">
        <f t="shared" si="1"/>
        <v>4.166666666666663E-2</v>
      </c>
      <c r="H24" s="53">
        <f t="shared" si="2"/>
        <v>43267</v>
      </c>
      <c r="I24" s="53" t="s">
        <v>84</v>
      </c>
      <c r="J24" s="51">
        <v>0.29166666666666669</v>
      </c>
      <c r="K24" s="51">
        <v>0.33333333333333331</v>
      </c>
      <c r="L24" s="52">
        <f t="shared" si="3"/>
        <v>0</v>
      </c>
      <c r="M24" s="54">
        <f t="shared" si="4"/>
        <v>43273</v>
      </c>
      <c r="N24" s="55" t="s">
        <v>85</v>
      </c>
      <c r="O24" s="56">
        <v>0.29166666666666669</v>
      </c>
      <c r="P24" s="56">
        <v>0.33333333333333331</v>
      </c>
      <c r="Q24" s="52">
        <f t="shared" si="5"/>
        <v>4.166666666666663E-2</v>
      </c>
      <c r="R24" s="53">
        <f t="shared" si="6"/>
        <v>43281</v>
      </c>
      <c r="S24" s="53" t="s">
        <v>85</v>
      </c>
      <c r="T24" s="51">
        <v>0.29166666666666669</v>
      </c>
      <c r="U24" s="51">
        <v>0.33333333333333331</v>
      </c>
      <c r="V24" s="52">
        <f t="shared" si="7"/>
        <v>4.166666666666663E-2</v>
      </c>
      <c r="W24" s="57">
        <f t="shared" si="8"/>
        <v>0.12499999999999989</v>
      </c>
    </row>
    <row r="25" spans="3:23" ht="31.5" x14ac:dyDescent="0.25">
      <c r="C25" s="49" t="s">
        <v>111</v>
      </c>
      <c r="D25" s="50">
        <v>43267</v>
      </c>
      <c r="E25" s="51">
        <v>0.29166666666666669</v>
      </c>
      <c r="F25" s="51">
        <v>0.33333333333333331</v>
      </c>
      <c r="G25" s="52">
        <f t="shared" si="1"/>
        <v>4.166666666666663E-2</v>
      </c>
      <c r="H25" s="53">
        <f t="shared" si="2"/>
        <v>43268</v>
      </c>
      <c r="I25" s="53" t="s">
        <v>84</v>
      </c>
      <c r="J25" s="51">
        <v>0.29166666666666669</v>
      </c>
      <c r="K25" s="51">
        <v>0.33333333333333331</v>
      </c>
      <c r="L25" s="52">
        <f t="shared" si="3"/>
        <v>0</v>
      </c>
      <c r="M25" s="54">
        <f t="shared" si="4"/>
        <v>43274</v>
      </c>
      <c r="N25" s="55" t="s">
        <v>85</v>
      </c>
      <c r="O25" s="56">
        <v>0.29166666666666669</v>
      </c>
      <c r="P25" s="56">
        <v>0.33333333333333331</v>
      </c>
      <c r="Q25" s="52">
        <f t="shared" si="5"/>
        <v>4.166666666666663E-2</v>
      </c>
      <c r="R25" s="53">
        <f t="shared" si="6"/>
        <v>43282</v>
      </c>
      <c r="S25" s="53" t="s">
        <v>85</v>
      </c>
      <c r="T25" s="51">
        <v>0.29166666666666669</v>
      </c>
      <c r="U25" s="51">
        <v>0.33333333333333331</v>
      </c>
      <c r="V25" s="52">
        <f t="shared" si="7"/>
        <v>4.166666666666663E-2</v>
      </c>
      <c r="W25" s="57">
        <f t="shared" si="8"/>
        <v>0.12499999999999989</v>
      </c>
    </row>
    <row r="26" spans="3:23" ht="31.5" x14ac:dyDescent="0.25">
      <c r="C26" s="58" t="s">
        <v>112</v>
      </c>
      <c r="D26" s="59">
        <v>43268</v>
      </c>
      <c r="E26" s="60">
        <v>0.29166666666666669</v>
      </c>
      <c r="F26" s="60">
        <v>0.33333333333333331</v>
      </c>
      <c r="G26" s="61">
        <f t="shared" si="1"/>
        <v>4.166666666666663E-2</v>
      </c>
      <c r="H26" s="62">
        <f t="shared" si="2"/>
        <v>43269</v>
      </c>
      <c r="I26" s="62" t="s">
        <v>84</v>
      </c>
      <c r="J26" s="60">
        <v>0.29166666666666669</v>
      </c>
      <c r="K26" s="60">
        <v>0.33333333333333331</v>
      </c>
      <c r="L26" s="61">
        <f t="shared" si="3"/>
        <v>0</v>
      </c>
      <c r="M26" s="63">
        <f t="shared" si="4"/>
        <v>43275</v>
      </c>
      <c r="N26" s="64" t="s">
        <v>85</v>
      </c>
      <c r="O26" s="65">
        <v>0.29166666666666669</v>
      </c>
      <c r="P26" s="65">
        <v>0.33333333333333331</v>
      </c>
      <c r="Q26" s="61">
        <f t="shared" si="5"/>
        <v>4.166666666666663E-2</v>
      </c>
      <c r="R26" s="62">
        <f t="shared" si="6"/>
        <v>43283</v>
      </c>
      <c r="S26" s="62" t="s">
        <v>85</v>
      </c>
      <c r="T26" s="60">
        <v>0.29166666666666669</v>
      </c>
      <c r="U26" s="60">
        <v>0.33333333333333331</v>
      </c>
      <c r="V26" s="61">
        <f t="shared" si="7"/>
        <v>4.166666666666663E-2</v>
      </c>
      <c r="W26" s="66">
        <f t="shared" si="8"/>
        <v>0.12499999999999989</v>
      </c>
    </row>
    <row r="28" spans="3:23" ht="15.75" thickBot="1" x14ac:dyDescent="0.3"/>
    <row r="29" spans="3:23" ht="15.75" thickBot="1" x14ac:dyDescent="0.3">
      <c r="D29" s="89" t="s">
        <v>86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3:23" x14ac:dyDescent="0.25"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</row>
    <row r="31" spans="3:23" x14ac:dyDescent="0.25"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</row>
    <row r="32" spans="3:23" x14ac:dyDescent="0.25"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</row>
    <row r="33" spans="4:18" x14ac:dyDescent="0.25"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</row>
    <row r="34" spans="4:18" ht="15.75" thickBot="1" x14ac:dyDescent="0.3"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</row>
  </sheetData>
  <sheetProtection algorithmName="SHA-512" hashValue="7QLLmIJ62xSAPIoRe87Xk8qQ+BmFyYii4YC0N9z+jwaPrPaK7MIz82A2Hp633FvhGboFdDfjW52zsMBPsQgxvg==" saltValue="M4kfxLuRVATc7mEHMt6I9Q==" spinCount="100000" sheet="1" objects="1" scenarios="1" selectLockedCells="1"/>
  <mergeCells count="2">
    <mergeCell ref="D30:R34"/>
    <mergeCell ref="D29:R29"/>
  </mergeCells>
  <dataValidations count="1">
    <dataValidation type="list" allowBlank="1" showInputMessage="1" showErrorMessage="1" sqref="S7:S26 N7:N26 I7:I26" xr:uid="{00000000-0002-0000-0400-000000000000}">
      <formula1>"Sim, Não"</formula1>
    </dataValidation>
  </dataValidations>
  <hyperlinks>
    <hyperlink ref="A7:B7" location="'D1'!B7" display="'D1'!B7" xr:uid="{00000000-0004-0000-0400-000008000000}"/>
    <hyperlink ref="A8:B8" location="'D2'!B8" display="'D2'!B8" xr:uid="{00000000-0004-0000-0400-000009000000}"/>
    <hyperlink ref="B7" location="'Língua portuguesa '!A1" display="'Língua portuguesa '!A1" xr:uid="{C55A01C2-2E3B-447A-A3FC-D68DBBAFD4C8}"/>
    <hyperlink ref="B8" location="'Noções de Informática '!A1" display="'Noções de Informática '!A1" xr:uid="{5D8B978C-0E3B-4A97-BA49-545012B1431C}"/>
    <hyperlink ref="A9:B12" location="'D2'!B8" display="'D2'!B8" xr:uid="{6EAB12D5-728D-4854-ACE4-65EB4CD0441B}"/>
    <hyperlink ref="B11" location="'Direito das Pessoas com Deficiê'!A1" display="'Direito das Pessoas com Deficiê'!A1" xr:uid="{C972AC7E-7161-4E60-9867-6BC1273E332A}"/>
    <hyperlink ref="B9" location="'Normas Aplicávies aos Servidore'!A1" display="'Normas Aplicávies aos Servidore'!A1" xr:uid="{2DF632AB-D1EF-4BF7-850A-53A9B59FF19C}"/>
    <hyperlink ref="B10" location="'Regimento Interno do Tribunal R'!A1" display="'Regimento Interno do Tribunal R'!A1" xr:uid="{05C5EDE5-4BDB-4AA8-BA1B-1324B3B0C459}"/>
    <hyperlink ref="B12" location="'Conhecimentos Específicos'!A1" display="'Conhecimentos Específicos'!A1" xr:uid="{46A00699-4AD6-4AA6-B092-A59BF64D3715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0"/>
  <sheetViews>
    <sheetView showGridLines="0" workbookViewId="0">
      <selection activeCell="B7" sqref="B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SUM(G7:G8)</f>
        <v>8.3333333333333259E-2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SUM(L7:L8)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SUM(Q7:Q8)</f>
        <v>8.3333333333333259E-2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SUM(V7:V8)</f>
        <v>8.3333333333333259E-2</v>
      </c>
      <c r="W6" s="40">
        <f>SUM(W7:W8)</f>
        <v>0.24999999999999978</v>
      </c>
    </row>
    <row r="7" spans="1:23" ht="31.5" x14ac:dyDescent="0.25">
      <c r="A7" s="47">
        <v>1</v>
      </c>
      <c r="B7" s="67" t="str">
        <f>Cronograma!B10</f>
        <v xml:space="preserve">Língua portuguesa </v>
      </c>
      <c r="C7" s="49" t="s">
        <v>113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3">
        <f t="shared" ref="H7" si="0">IF(D7="","",D7+DAY(1))</f>
        <v>43250</v>
      </c>
      <c r="I7" s="53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4">
        <f>IF(D7="","",D7+DAY(7))</f>
        <v>43256</v>
      </c>
      <c r="N7" s="55" t="s">
        <v>85</v>
      </c>
      <c r="O7" s="56">
        <v>0.29166666666666669</v>
      </c>
      <c r="P7" s="56">
        <v>0.33333333333333331</v>
      </c>
      <c r="Q7" s="52">
        <f>IF(N7="sim",P7-O7,0)</f>
        <v>4.166666666666663E-2</v>
      </c>
      <c r="R7" s="53">
        <f>IF(D7="","",D7+DAY(15))</f>
        <v>43264</v>
      </c>
      <c r="S7" s="53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47.25" x14ac:dyDescent="0.25">
      <c r="A8" s="68">
        <v>2</v>
      </c>
      <c r="B8" s="69" t="str">
        <f>Cronograma!B11</f>
        <v xml:space="preserve">Noções de Informática </v>
      </c>
      <c r="C8" s="49" t="s">
        <v>114</v>
      </c>
      <c r="D8" s="50">
        <v>43250</v>
      </c>
      <c r="E8" s="51">
        <v>0.29166666666666669</v>
      </c>
      <c r="F8" s="51">
        <v>0.33333333333333331</v>
      </c>
      <c r="G8" s="52">
        <f t="shared" ref="G8:G18" si="1">F8-E8</f>
        <v>4.166666666666663E-2</v>
      </c>
      <c r="H8" s="53">
        <f t="shared" ref="H8:H18" si="2">IF(D8="","",D8+DAY(1))</f>
        <v>43251</v>
      </c>
      <c r="I8" s="53" t="s">
        <v>84</v>
      </c>
      <c r="J8" s="51">
        <v>0.29166666666666669</v>
      </c>
      <c r="K8" s="51">
        <v>0.33333333333333331</v>
      </c>
      <c r="L8" s="52">
        <f t="shared" ref="L8:L18" si="3">IF(I8="sim",K8-J8,0)</f>
        <v>0</v>
      </c>
      <c r="M8" s="54">
        <f t="shared" ref="M8:M18" si="4">IF(D8="","",D8+DAY(7))</f>
        <v>43257</v>
      </c>
      <c r="N8" s="55" t="s">
        <v>85</v>
      </c>
      <c r="O8" s="56">
        <v>0.29166666666666669</v>
      </c>
      <c r="P8" s="56">
        <v>0.33333333333333331</v>
      </c>
      <c r="Q8" s="52">
        <f t="shared" ref="Q8:Q18" si="5">IF(N8="sim",P8-O8,0)</f>
        <v>4.166666666666663E-2</v>
      </c>
      <c r="R8" s="53">
        <f t="shared" ref="R8:R18" si="6">IF(D8="","",D8+DAY(15))</f>
        <v>43265</v>
      </c>
      <c r="S8" s="53" t="s">
        <v>85</v>
      </c>
      <c r="T8" s="51">
        <v>0.29166666666666669</v>
      </c>
      <c r="U8" s="51">
        <v>0.33333333333333331</v>
      </c>
      <c r="V8" s="52">
        <f t="shared" ref="V8:V18" si="7">IF(S8="sim",U8-T8,0)</f>
        <v>4.166666666666663E-2</v>
      </c>
      <c r="W8" s="57">
        <f t="shared" ref="W8:W18" si="8">G8+L8+Q8+V8</f>
        <v>0.12499999999999989</v>
      </c>
    </row>
    <row r="9" spans="1:23" ht="30" x14ac:dyDescent="0.25">
      <c r="A9" s="47">
        <v>3</v>
      </c>
      <c r="B9" s="67" t="str">
        <f>Cronograma!B12</f>
        <v>Normas Aplicávies aos Servidores Públicos Federais</v>
      </c>
      <c r="C9" s="49" t="s">
        <v>115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3">
        <f t="shared" si="2"/>
        <v>43252</v>
      </c>
      <c r="I9" s="53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4">
        <f t="shared" si="4"/>
        <v>43258</v>
      </c>
      <c r="N9" s="55" t="s">
        <v>85</v>
      </c>
      <c r="O9" s="56">
        <v>0.29166666666666669</v>
      </c>
      <c r="P9" s="56">
        <v>0.33333333333333331</v>
      </c>
      <c r="Q9" s="52">
        <f t="shared" si="5"/>
        <v>4.166666666666663E-2</v>
      </c>
      <c r="R9" s="53">
        <f t="shared" si="6"/>
        <v>43266</v>
      </c>
      <c r="S9" s="53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47.25" x14ac:dyDescent="0.25">
      <c r="A10" s="47">
        <v>4</v>
      </c>
      <c r="B10" s="67" t="str">
        <f>Cronograma!B13</f>
        <v xml:space="preserve">Regimento Interno do Tribunal Regional Eleitoral do Pará </v>
      </c>
      <c r="C10" s="49" t="s">
        <v>116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3">
        <f t="shared" si="2"/>
        <v>43253</v>
      </c>
      <c r="I10" s="53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4">
        <f t="shared" si="4"/>
        <v>43259</v>
      </c>
      <c r="N10" s="55" t="s">
        <v>85</v>
      </c>
      <c r="O10" s="56">
        <v>0.29166666666666669</v>
      </c>
      <c r="P10" s="56">
        <v>0.33333333333333331</v>
      </c>
      <c r="Q10" s="52">
        <f t="shared" si="5"/>
        <v>4.166666666666663E-2</v>
      </c>
      <c r="R10" s="53">
        <f t="shared" si="6"/>
        <v>43267</v>
      </c>
      <c r="S10" s="53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47.25" x14ac:dyDescent="0.25">
      <c r="A11" s="47">
        <v>5</v>
      </c>
      <c r="B11" s="67" t="str">
        <f>Cronograma!B14</f>
        <v>Direito das Pessoas com Deficiência</v>
      </c>
      <c r="C11" s="49" t="s">
        <v>117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3">
        <f t="shared" si="2"/>
        <v>43254</v>
      </c>
      <c r="I11" s="53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4">
        <f t="shared" si="4"/>
        <v>43260</v>
      </c>
      <c r="N11" s="55" t="s">
        <v>85</v>
      </c>
      <c r="O11" s="56">
        <v>0.29166666666666669</v>
      </c>
      <c r="P11" s="56">
        <v>0.33333333333333331</v>
      </c>
      <c r="Q11" s="52">
        <f t="shared" si="5"/>
        <v>4.166666666666663E-2</v>
      </c>
      <c r="R11" s="53">
        <f t="shared" si="6"/>
        <v>43268</v>
      </c>
      <c r="S11" s="53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1.5" x14ac:dyDescent="0.25">
      <c r="A12" s="47">
        <v>6</v>
      </c>
      <c r="B12" s="67" t="str">
        <f>Cronograma!B15</f>
        <v>Conhecimentos Específicos</v>
      </c>
      <c r="C12" s="49" t="s">
        <v>118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3">
        <f t="shared" si="2"/>
        <v>43255</v>
      </c>
      <c r="I12" s="53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4">
        <f t="shared" si="4"/>
        <v>43261</v>
      </c>
      <c r="N12" s="55" t="s">
        <v>85</v>
      </c>
      <c r="O12" s="56">
        <v>0.29166666666666669</v>
      </c>
      <c r="P12" s="56">
        <v>0.33333333333333331</v>
      </c>
      <c r="Q12" s="52">
        <f t="shared" si="5"/>
        <v>4.166666666666663E-2</v>
      </c>
      <c r="R12" s="53">
        <f t="shared" si="6"/>
        <v>43269</v>
      </c>
      <c r="S12" s="53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15.75" x14ac:dyDescent="0.25">
      <c r="C13" s="49" t="s">
        <v>119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3">
        <f t="shared" si="2"/>
        <v>43256</v>
      </c>
      <c r="I13" s="53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4">
        <f t="shared" si="4"/>
        <v>43262</v>
      </c>
      <c r="N13" s="55" t="s">
        <v>85</v>
      </c>
      <c r="O13" s="56">
        <v>0.29166666666666669</v>
      </c>
      <c r="P13" s="56">
        <v>0.33333333333333331</v>
      </c>
      <c r="Q13" s="52">
        <f t="shared" si="5"/>
        <v>4.166666666666663E-2</v>
      </c>
      <c r="R13" s="53">
        <f t="shared" si="6"/>
        <v>43270</v>
      </c>
      <c r="S13" s="53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15.75" x14ac:dyDescent="0.25">
      <c r="C14" s="49" t="s">
        <v>120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3">
        <f t="shared" si="2"/>
        <v>43257</v>
      </c>
      <c r="I14" s="53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4">
        <f t="shared" si="4"/>
        <v>43263</v>
      </c>
      <c r="N14" s="55" t="s">
        <v>85</v>
      </c>
      <c r="O14" s="56">
        <v>0.29166666666666669</v>
      </c>
      <c r="P14" s="56">
        <v>0.33333333333333331</v>
      </c>
      <c r="Q14" s="52">
        <f t="shared" si="5"/>
        <v>4.166666666666663E-2</v>
      </c>
      <c r="R14" s="53">
        <f t="shared" si="6"/>
        <v>43271</v>
      </c>
      <c r="S14" s="53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15.75" x14ac:dyDescent="0.25">
      <c r="C15" s="49" t="s">
        <v>121</v>
      </c>
      <c r="D15" s="50">
        <v>43257</v>
      </c>
      <c r="E15" s="51">
        <v>0.29166666666666669</v>
      </c>
      <c r="F15" s="51">
        <v>0.33333333333333331</v>
      </c>
      <c r="G15" s="52">
        <f t="shared" si="1"/>
        <v>4.166666666666663E-2</v>
      </c>
      <c r="H15" s="53">
        <f t="shared" si="2"/>
        <v>43258</v>
      </c>
      <c r="I15" s="53" t="s">
        <v>84</v>
      </c>
      <c r="J15" s="51">
        <v>0.29166666666666669</v>
      </c>
      <c r="K15" s="51">
        <v>0.33333333333333331</v>
      </c>
      <c r="L15" s="52">
        <f t="shared" si="3"/>
        <v>0</v>
      </c>
      <c r="M15" s="54">
        <f t="shared" si="4"/>
        <v>43264</v>
      </c>
      <c r="N15" s="55" t="s">
        <v>85</v>
      </c>
      <c r="O15" s="56">
        <v>0.29166666666666669</v>
      </c>
      <c r="P15" s="56">
        <v>0.33333333333333331</v>
      </c>
      <c r="Q15" s="52">
        <f t="shared" si="5"/>
        <v>4.166666666666663E-2</v>
      </c>
      <c r="R15" s="53">
        <f t="shared" si="6"/>
        <v>43272</v>
      </c>
      <c r="S15" s="53" t="s">
        <v>85</v>
      </c>
      <c r="T15" s="51">
        <v>0.29166666666666669</v>
      </c>
      <c r="U15" s="51">
        <v>0.33333333333333331</v>
      </c>
      <c r="V15" s="52">
        <f t="shared" si="7"/>
        <v>4.166666666666663E-2</v>
      </c>
      <c r="W15" s="57">
        <f t="shared" si="8"/>
        <v>0.12499999999999989</v>
      </c>
    </row>
    <row r="16" spans="1:23" ht="47.25" x14ac:dyDescent="0.25">
      <c r="C16" s="49" t="s">
        <v>122</v>
      </c>
      <c r="D16" s="50">
        <v>43258</v>
      </c>
      <c r="E16" s="51">
        <v>0.29166666666666669</v>
      </c>
      <c r="F16" s="51">
        <v>0.33333333333333331</v>
      </c>
      <c r="G16" s="52">
        <f t="shared" si="1"/>
        <v>4.166666666666663E-2</v>
      </c>
      <c r="H16" s="53">
        <f t="shared" si="2"/>
        <v>43259</v>
      </c>
      <c r="I16" s="53" t="s">
        <v>84</v>
      </c>
      <c r="J16" s="51">
        <v>0.29166666666666669</v>
      </c>
      <c r="K16" s="51">
        <v>0.33333333333333331</v>
      </c>
      <c r="L16" s="52">
        <f t="shared" si="3"/>
        <v>0</v>
      </c>
      <c r="M16" s="54">
        <f t="shared" si="4"/>
        <v>43265</v>
      </c>
      <c r="N16" s="55" t="s">
        <v>85</v>
      </c>
      <c r="O16" s="56">
        <v>0.29166666666666669</v>
      </c>
      <c r="P16" s="56">
        <v>0.33333333333333331</v>
      </c>
      <c r="Q16" s="52">
        <f t="shared" si="5"/>
        <v>4.166666666666663E-2</v>
      </c>
      <c r="R16" s="53">
        <f t="shared" si="6"/>
        <v>43273</v>
      </c>
      <c r="S16" s="53" t="s">
        <v>85</v>
      </c>
      <c r="T16" s="51">
        <v>0.29166666666666669</v>
      </c>
      <c r="U16" s="51">
        <v>0.33333333333333331</v>
      </c>
      <c r="V16" s="52">
        <f t="shared" si="7"/>
        <v>4.166666666666663E-2</v>
      </c>
      <c r="W16" s="57">
        <f t="shared" si="8"/>
        <v>0.12499999999999989</v>
      </c>
    </row>
    <row r="17" spans="3:23" ht="15.75" x14ac:dyDescent="0.25">
      <c r="C17" s="49" t="s">
        <v>123</v>
      </c>
      <c r="D17" s="50">
        <v>43259</v>
      </c>
      <c r="E17" s="51">
        <v>0.29166666666666669</v>
      </c>
      <c r="F17" s="51">
        <v>0.33333333333333331</v>
      </c>
      <c r="G17" s="52">
        <f t="shared" si="1"/>
        <v>4.166666666666663E-2</v>
      </c>
      <c r="H17" s="53">
        <f t="shared" si="2"/>
        <v>43260</v>
      </c>
      <c r="I17" s="53" t="s">
        <v>84</v>
      </c>
      <c r="J17" s="51">
        <v>0.29166666666666669</v>
      </c>
      <c r="K17" s="51">
        <v>0.33333333333333331</v>
      </c>
      <c r="L17" s="52">
        <f t="shared" si="3"/>
        <v>0</v>
      </c>
      <c r="M17" s="54">
        <f t="shared" si="4"/>
        <v>43266</v>
      </c>
      <c r="N17" s="55" t="s">
        <v>85</v>
      </c>
      <c r="O17" s="56">
        <v>0.29166666666666669</v>
      </c>
      <c r="P17" s="56">
        <v>0.33333333333333331</v>
      </c>
      <c r="Q17" s="52">
        <f t="shared" si="5"/>
        <v>4.166666666666663E-2</v>
      </c>
      <c r="R17" s="53">
        <f t="shared" si="6"/>
        <v>43274</v>
      </c>
      <c r="S17" s="53" t="s">
        <v>85</v>
      </c>
      <c r="T17" s="51">
        <v>0.29166666666666669</v>
      </c>
      <c r="U17" s="51">
        <v>0.33333333333333331</v>
      </c>
      <c r="V17" s="52">
        <f t="shared" si="7"/>
        <v>4.166666666666663E-2</v>
      </c>
      <c r="W17" s="57">
        <f t="shared" si="8"/>
        <v>0.12499999999999989</v>
      </c>
    </row>
    <row r="18" spans="3:23" ht="15.75" x14ac:dyDescent="0.25">
      <c r="C18" s="58" t="s">
        <v>124</v>
      </c>
      <c r="D18" s="59">
        <v>43260</v>
      </c>
      <c r="E18" s="60">
        <v>0.29166666666666669</v>
      </c>
      <c r="F18" s="60">
        <v>0.33333333333333331</v>
      </c>
      <c r="G18" s="61">
        <f t="shared" si="1"/>
        <v>4.166666666666663E-2</v>
      </c>
      <c r="H18" s="62">
        <f t="shared" si="2"/>
        <v>43261</v>
      </c>
      <c r="I18" s="62" t="s">
        <v>84</v>
      </c>
      <c r="J18" s="60">
        <v>0.29166666666666669</v>
      </c>
      <c r="K18" s="60">
        <v>0.33333333333333331</v>
      </c>
      <c r="L18" s="61">
        <f t="shared" si="3"/>
        <v>0</v>
      </c>
      <c r="M18" s="63">
        <f t="shared" si="4"/>
        <v>43267</v>
      </c>
      <c r="N18" s="64" t="s">
        <v>85</v>
      </c>
      <c r="O18" s="65">
        <v>0.29166666666666669</v>
      </c>
      <c r="P18" s="65">
        <v>0.33333333333333331</v>
      </c>
      <c r="Q18" s="61">
        <f t="shared" si="5"/>
        <v>4.166666666666663E-2</v>
      </c>
      <c r="R18" s="62">
        <f t="shared" si="6"/>
        <v>43275</v>
      </c>
      <c r="S18" s="62" t="s">
        <v>85</v>
      </c>
      <c r="T18" s="60">
        <v>0.29166666666666669</v>
      </c>
      <c r="U18" s="60">
        <v>0.33333333333333331</v>
      </c>
      <c r="V18" s="61">
        <f t="shared" si="7"/>
        <v>4.166666666666663E-2</v>
      </c>
      <c r="W18" s="66">
        <f t="shared" si="8"/>
        <v>0.12499999999999989</v>
      </c>
    </row>
    <row r="24" spans="3:23" ht="15.75" thickBot="1" x14ac:dyDescent="0.3"/>
    <row r="25" spans="3:23" ht="15.75" thickBot="1" x14ac:dyDescent="0.3">
      <c r="D25" s="89" t="s">
        <v>86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</row>
    <row r="26" spans="3:23" x14ac:dyDescent="0.25"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3:23" x14ac:dyDescent="0.25"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3:23" x14ac:dyDescent="0.25"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3:23" x14ac:dyDescent="0.25"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3:23" ht="15.75" thickBot="1" x14ac:dyDescent="0.3"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</row>
  </sheetData>
  <sheetProtection algorithmName="SHA-512" hashValue="5pCyfMKCcZWFWjLWJ3raVbO6+oaD/MSZn0pLIvH6DAHa0VLafVmvczeKCHy4WwBa0apCK9su+N06KmQSo16xlQ==" saltValue="LU4I91bi63TZCnPa2LbDOA==" spinCount="100000" sheet="1" objects="1" scenarios="1" selectLockedCells="1"/>
  <mergeCells count="2">
    <mergeCell ref="D25:R25"/>
    <mergeCell ref="D26:R30"/>
  </mergeCells>
  <dataValidations disablePrompts="1" count="1">
    <dataValidation type="list" allowBlank="1" showInputMessage="1" showErrorMessage="1" sqref="N7:N18 I7:I18 S7:S18" xr:uid="{00000000-0002-0000-0500-000000000000}">
      <formula1>"Sim, Não"</formula1>
    </dataValidation>
  </dataValidations>
  <hyperlinks>
    <hyperlink ref="A7:B7" location="'D1'!B7" display="'D1'!B7" xr:uid="{D1C7AE2B-0133-4D2A-B9CC-209783F7AABD}"/>
    <hyperlink ref="A8:B8" location="'D2'!B8" display="'D2'!B8" xr:uid="{CED3985E-F078-4583-BF1F-2ECCB2E62BAC}"/>
    <hyperlink ref="B7" location="'Língua portuguesa '!A1" display="'Língua portuguesa '!A1" xr:uid="{D6FD9F6B-B921-406B-8465-8B27EA51B50E}"/>
    <hyperlink ref="B8" location="'Noções de Informática '!A1" display="'Noções de Informática '!A1" xr:uid="{7A8A5D09-D325-4665-9071-EDF0E7BC27B7}"/>
    <hyperlink ref="A9:B12" location="'D2'!B8" display="'D2'!B8" xr:uid="{4BFFBBB1-41D0-4FC6-8222-36497CC5E7E6}"/>
    <hyperlink ref="B11" location="'Direito das Pessoas com Deficiê'!A1" display="'Direito das Pessoas com Deficiê'!A1" xr:uid="{6A6B7153-60F2-471D-AD18-7D50F325622E}"/>
    <hyperlink ref="B9" location="'Normas Aplicávies aos Servidore'!A1" display="'Normas Aplicávies aos Servidore'!A1" xr:uid="{E1DBADF7-1CE0-42E6-AFE5-501CC608A30D}"/>
    <hyperlink ref="B10" location="'Regimento Interno do Tribunal R'!A1" display="'Regimento Interno do Tribunal R'!A1" xr:uid="{C5375D65-15EF-400A-BA86-47BBE6C0F683}"/>
    <hyperlink ref="B12" location="'Conhecimentos Específicos'!A1" display="'Conhecimentos Específicos'!A1" xr:uid="{6DFBFF8D-DAF0-4E8F-ABC2-967BA7A178F5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EDFF-FD78-4493-BBD8-B08DC935C6F1}">
  <dimension ref="A1:X30"/>
  <sheetViews>
    <sheetView showGridLines="0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SUM(G7:G8)</f>
        <v>8.3333333333333259E-2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SUM(L7:L8)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SUM(Q7:Q8)</f>
        <v>8.3333333333333259E-2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SUM(V7:V8)</f>
        <v>8.3333333333333259E-2</v>
      </c>
      <c r="W6" s="40">
        <f>SUM(W7:W8)</f>
        <v>0.24999999999999978</v>
      </c>
    </row>
    <row r="7" spans="1:23" ht="47.25" x14ac:dyDescent="0.25">
      <c r="A7" s="47">
        <v>1</v>
      </c>
      <c r="B7" s="67" t="str">
        <f>Cronograma!B10</f>
        <v xml:space="preserve">Língua portuguesa </v>
      </c>
      <c r="C7" s="49" t="s">
        <v>125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3">
        <f t="shared" ref="H7" si="0">IF(D7="","",D7+DAY(1))</f>
        <v>43250</v>
      </c>
      <c r="I7" s="53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4">
        <f>IF(D7="","",D7+DAY(7))</f>
        <v>43256</v>
      </c>
      <c r="N7" s="55" t="s">
        <v>85</v>
      </c>
      <c r="O7" s="56">
        <v>0.29166666666666669</v>
      </c>
      <c r="P7" s="56">
        <v>0.33333333333333331</v>
      </c>
      <c r="Q7" s="52">
        <f>IF(N7="sim",P7-O7,0)</f>
        <v>4.166666666666663E-2</v>
      </c>
      <c r="R7" s="53">
        <f>IF(D7="","",D7+DAY(15))</f>
        <v>43264</v>
      </c>
      <c r="S7" s="53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47.25" x14ac:dyDescent="0.25">
      <c r="A8" s="47">
        <v>2</v>
      </c>
      <c r="B8" s="67" t="str">
        <f>Cronograma!B11</f>
        <v xml:space="preserve">Noções de Informática </v>
      </c>
      <c r="C8" s="49" t="s">
        <v>126</v>
      </c>
      <c r="D8" s="50">
        <v>43250</v>
      </c>
      <c r="E8" s="51">
        <v>0.29166666666666669</v>
      </c>
      <c r="F8" s="51">
        <v>0.33333333333333331</v>
      </c>
      <c r="G8" s="52">
        <f t="shared" ref="G8:G15" si="1">F8-E8</f>
        <v>4.166666666666663E-2</v>
      </c>
      <c r="H8" s="53">
        <f t="shared" ref="H8:H15" si="2">IF(D8="","",D8+DAY(1))</f>
        <v>43251</v>
      </c>
      <c r="I8" s="53" t="s">
        <v>84</v>
      </c>
      <c r="J8" s="51">
        <v>0.29166666666666669</v>
      </c>
      <c r="K8" s="51">
        <v>0.33333333333333331</v>
      </c>
      <c r="L8" s="52">
        <f t="shared" ref="L8:L15" si="3">IF(I8="sim",K8-J8,0)</f>
        <v>0</v>
      </c>
      <c r="M8" s="54">
        <f t="shared" ref="M8:M15" si="4">IF(D8="","",D8+DAY(7))</f>
        <v>43257</v>
      </c>
      <c r="N8" s="55" t="s">
        <v>85</v>
      </c>
      <c r="O8" s="56">
        <v>0.29166666666666669</v>
      </c>
      <c r="P8" s="56">
        <v>0.33333333333333331</v>
      </c>
      <c r="Q8" s="52">
        <f t="shared" ref="Q8:Q15" si="5">IF(N8="sim",P8-O8,0)</f>
        <v>4.166666666666663E-2</v>
      </c>
      <c r="R8" s="53">
        <f t="shared" ref="R8:R15" si="6">IF(D8="","",D8+DAY(15))</f>
        <v>43265</v>
      </c>
      <c r="S8" s="53" t="s">
        <v>85</v>
      </c>
      <c r="T8" s="51">
        <v>0.29166666666666669</v>
      </c>
      <c r="U8" s="51">
        <v>0.33333333333333331</v>
      </c>
      <c r="V8" s="52">
        <f t="shared" ref="V8:V15" si="7">IF(S8="sim",U8-T8,0)</f>
        <v>4.166666666666663E-2</v>
      </c>
      <c r="W8" s="57">
        <f t="shared" ref="W8:W15" si="8">G8+L8+Q8+V8</f>
        <v>0.12499999999999989</v>
      </c>
    </row>
    <row r="9" spans="1:23" ht="31.5" x14ac:dyDescent="0.25">
      <c r="A9" s="68">
        <v>3</v>
      </c>
      <c r="B9" s="69" t="str">
        <f>Cronograma!B12</f>
        <v>Normas Aplicávies aos Servidores Públicos Federais</v>
      </c>
      <c r="C9" s="49" t="s">
        <v>127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3">
        <f t="shared" si="2"/>
        <v>43252</v>
      </c>
      <c r="I9" s="53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4">
        <f t="shared" si="4"/>
        <v>43258</v>
      </c>
      <c r="N9" s="55" t="s">
        <v>85</v>
      </c>
      <c r="O9" s="56">
        <v>0.29166666666666669</v>
      </c>
      <c r="P9" s="56">
        <v>0.33333333333333331</v>
      </c>
      <c r="Q9" s="52">
        <f t="shared" si="5"/>
        <v>4.166666666666663E-2</v>
      </c>
      <c r="R9" s="53">
        <f t="shared" si="6"/>
        <v>43266</v>
      </c>
      <c r="S9" s="53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30" x14ac:dyDescent="0.25">
      <c r="A10" s="47">
        <v>4</v>
      </c>
      <c r="B10" s="67" t="str">
        <f>Cronograma!B13</f>
        <v xml:space="preserve">Regimento Interno do Tribunal Regional Eleitoral do Pará </v>
      </c>
      <c r="C10" s="49" t="s">
        <v>128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3">
        <f t="shared" si="2"/>
        <v>43253</v>
      </c>
      <c r="I10" s="53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4">
        <f t="shared" si="4"/>
        <v>43259</v>
      </c>
      <c r="N10" s="55" t="s">
        <v>85</v>
      </c>
      <c r="O10" s="56">
        <v>0.29166666666666669</v>
      </c>
      <c r="P10" s="56">
        <v>0.33333333333333331</v>
      </c>
      <c r="Q10" s="52">
        <f t="shared" si="5"/>
        <v>4.166666666666663E-2</v>
      </c>
      <c r="R10" s="53">
        <f t="shared" si="6"/>
        <v>43267</v>
      </c>
      <c r="S10" s="53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15.75" x14ac:dyDescent="0.25">
      <c r="A11" s="47">
        <v>5</v>
      </c>
      <c r="B11" s="67" t="str">
        <f>Cronograma!B14</f>
        <v>Direito das Pessoas com Deficiência</v>
      </c>
      <c r="C11" s="49" t="s">
        <v>129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3">
        <f t="shared" si="2"/>
        <v>43254</v>
      </c>
      <c r="I11" s="53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4">
        <f t="shared" si="4"/>
        <v>43260</v>
      </c>
      <c r="N11" s="55" t="s">
        <v>85</v>
      </c>
      <c r="O11" s="56">
        <v>0.29166666666666669</v>
      </c>
      <c r="P11" s="56">
        <v>0.33333333333333331</v>
      </c>
      <c r="Q11" s="52">
        <f t="shared" si="5"/>
        <v>4.166666666666663E-2</v>
      </c>
      <c r="R11" s="53">
        <f t="shared" si="6"/>
        <v>43268</v>
      </c>
      <c r="S11" s="53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15.75" x14ac:dyDescent="0.25">
      <c r="A12" s="47">
        <v>6</v>
      </c>
      <c r="B12" s="67" t="str">
        <f>Cronograma!B15</f>
        <v>Conhecimentos Específicos</v>
      </c>
      <c r="C12" s="49" t="s">
        <v>130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3">
        <f t="shared" si="2"/>
        <v>43255</v>
      </c>
      <c r="I12" s="53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4">
        <f t="shared" si="4"/>
        <v>43261</v>
      </c>
      <c r="N12" s="55" t="s">
        <v>85</v>
      </c>
      <c r="O12" s="56">
        <v>0.29166666666666669</v>
      </c>
      <c r="P12" s="56">
        <v>0.33333333333333331</v>
      </c>
      <c r="Q12" s="52">
        <f t="shared" si="5"/>
        <v>4.166666666666663E-2</v>
      </c>
      <c r="R12" s="53">
        <f t="shared" si="6"/>
        <v>43269</v>
      </c>
      <c r="S12" s="53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31.5" x14ac:dyDescent="0.25">
      <c r="C13" s="49" t="s">
        <v>131</v>
      </c>
      <c r="D13" s="50">
        <v>43255</v>
      </c>
      <c r="E13" s="51">
        <v>0.29166666666666669</v>
      </c>
      <c r="F13" s="51">
        <v>0.33333333333333331</v>
      </c>
      <c r="G13" s="52">
        <f t="shared" si="1"/>
        <v>4.166666666666663E-2</v>
      </c>
      <c r="H13" s="53">
        <f t="shared" si="2"/>
        <v>43256</v>
      </c>
      <c r="I13" s="53" t="s">
        <v>84</v>
      </c>
      <c r="J13" s="51">
        <v>0.29166666666666669</v>
      </c>
      <c r="K13" s="51">
        <v>0.33333333333333331</v>
      </c>
      <c r="L13" s="52">
        <f t="shared" si="3"/>
        <v>0</v>
      </c>
      <c r="M13" s="54">
        <f t="shared" si="4"/>
        <v>43262</v>
      </c>
      <c r="N13" s="55" t="s">
        <v>85</v>
      </c>
      <c r="O13" s="56">
        <v>0.29166666666666669</v>
      </c>
      <c r="P13" s="56">
        <v>0.33333333333333331</v>
      </c>
      <c r="Q13" s="52">
        <f t="shared" si="5"/>
        <v>4.166666666666663E-2</v>
      </c>
      <c r="R13" s="53">
        <f t="shared" si="6"/>
        <v>43270</v>
      </c>
      <c r="S13" s="53" t="s">
        <v>85</v>
      </c>
      <c r="T13" s="51">
        <v>0.29166666666666669</v>
      </c>
      <c r="U13" s="51">
        <v>0.33333333333333331</v>
      </c>
      <c r="V13" s="52">
        <f t="shared" si="7"/>
        <v>4.166666666666663E-2</v>
      </c>
      <c r="W13" s="57">
        <f t="shared" si="8"/>
        <v>0.12499999999999989</v>
      </c>
    </row>
    <row r="14" spans="1:23" ht="15.75" x14ac:dyDescent="0.25">
      <c r="C14" s="49" t="s">
        <v>132</v>
      </c>
      <c r="D14" s="50">
        <v>43256</v>
      </c>
      <c r="E14" s="51">
        <v>0.29166666666666669</v>
      </c>
      <c r="F14" s="51">
        <v>0.33333333333333331</v>
      </c>
      <c r="G14" s="52">
        <f t="shared" si="1"/>
        <v>4.166666666666663E-2</v>
      </c>
      <c r="H14" s="53">
        <f t="shared" si="2"/>
        <v>43257</v>
      </c>
      <c r="I14" s="53" t="s">
        <v>84</v>
      </c>
      <c r="J14" s="51">
        <v>0.29166666666666669</v>
      </c>
      <c r="K14" s="51">
        <v>0.33333333333333331</v>
      </c>
      <c r="L14" s="52">
        <f t="shared" si="3"/>
        <v>0</v>
      </c>
      <c r="M14" s="54">
        <f t="shared" si="4"/>
        <v>43263</v>
      </c>
      <c r="N14" s="55" t="s">
        <v>85</v>
      </c>
      <c r="O14" s="56">
        <v>0.29166666666666669</v>
      </c>
      <c r="P14" s="56">
        <v>0.33333333333333331</v>
      </c>
      <c r="Q14" s="52">
        <f t="shared" si="5"/>
        <v>4.166666666666663E-2</v>
      </c>
      <c r="R14" s="53">
        <f t="shared" si="6"/>
        <v>43271</v>
      </c>
      <c r="S14" s="53" t="s">
        <v>85</v>
      </c>
      <c r="T14" s="51">
        <v>0.29166666666666669</v>
      </c>
      <c r="U14" s="51">
        <v>0.33333333333333331</v>
      </c>
      <c r="V14" s="52">
        <f t="shared" si="7"/>
        <v>4.166666666666663E-2</v>
      </c>
      <c r="W14" s="57">
        <f t="shared" si="8"/>
        <v>0.12499999999999989</v>
      </c>
    </row>
    <row r="15" spans="1:23" ht="15.75" x14ac:dyDescent="0.25">
      <c r="C15" s="58" t="s">
        <v>133</v>
      </c>
      <c r="D15" s="59">
        <v>43257</v>
      </c>
      <c r="E15" s="60">
        <v>0.29166666666666669</v>
      </c>
      <c r="F15" s="60">
        <v>0.33333333333333331</v>
      </c>
      <c r="G15" s="61">
        <f t="shared" si="1"/>
        <v>4.166666666666663E-2</v>
      </c>
      <c r="H15" s="62">
        <f t="shared" si="2"/>
        <v>43258</v>
      </c>
      <c r="I15" s="62" t="s">
        <v>84</v>
      </c>
      <c r="J15" s="60">
        <v>0.29166666666666669</v>
      </c>
      <c r="K15" s="60">
        <v>0.33333333333333331</v>
      </c>
      <c r="L15" s="61">
        <f t="shared" si="3"/>
        <v>0</v>
      </c>
      <c r="M15" s="63">
        <f t="shared" si="4"/>
        <v>43264</v>
      </c>
      <c r="N15" s="64" t="s">
        <v>85</v>
      </c>
      <c r="O15" s="65">
        <v>0.29166666666666669</v>
      </c>
      <c r="P15" s="65">
        <v>0.33333333333333331</v>
      </c>
      <c r="Q15" s="61">
        <f t="shared" si="5"/>
        <v>4.166666666666663E-2</v>
      </c>
      <c r="R15" s="62">
        <f t="shared" si="6"/>
        <v>43272</v>
      </c>
      <c r="S15" s="62" t="s">
        <v>85</v>
      </c>
      <c r="T15" s="60">
        <v>0.29166666666666669</v>
      </c>
      <c r="U15" s="60">
        <v>0.33333333333333331</v>
      </c>
      <c r="V15" s="61">
        <f t="shared" si="7"/>
        <v>4.166666666666663E-2</v>
      </c>
      <c r="W15" s="66">
        <f t="shared" si="8"/>
        <v>0.12499999999999989</v>
      </c>
    </row>
    <row r="24" spans="4:18" ht="15.75" thickBot="1" x14ac:dyDescent="0.3"/>
    <row r="25" spans="4:18" ht="15.75" thickBot="1" x14ac:dyDescent="0.3">
      <c r="D25" s="89" t="s">
        <v>86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</row>
    <row r="26" spans="4:18" x14ac:dyDescent="0.25"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4:18" x14ac:dyDescent="0.25"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4:18" x14ac:dyDescent="0.25"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4:18" x14ac:dyDescent="0.25"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4:18" ht="15.75" thickBot="1" x14ac:dyDescent="0.3"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</row>
  </sheetData>
  <sheetProtection algorithmName="SHA-512" hashValue="VM894zhSlDX2n3OIxA3kU2lODB6psZ6EfQfs23+S089MGZdajVCvovByi8fbykm9aQlUjYTCjaDObCl/naZLfg==" saltValue="0vsH0cibHYKQ/4Kov5VNaA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5 I7:I15 S7:S15" xr:uid="{49B2CB9E-FBB3-4FC2-9EAC-AFE1723AF1A6}">
      <formula1>"Sim, Não"</formula1>
    </dataValidation>
  </dataValidations>
  <hyperlinks>
    <hyperlink ref="A7:B7" location="'D1'!B7" display="'D1'!B7" xr:uid="{0FAD67CA-F987-4CBC-BC42-310070333E42}"/>
    <hyperlink ref="A8:B8" location="'D2'!B8" display="'D2'!B8" xr:uid="{EF407E03-A92C-4DEB-8D87-C5D7DBDAC3CC}"/>
    <hyperlink ref="B7" location="'Língua portuguesa '!A1" display="'Língua portuguesa '!A1" xr:uid="{4B779D49-6DFD-4614-948E-1D1DC80F4F00}"/>
    <hyperlink ref="B8" location="'Noções de Informática '!A1" display="'Noções de Informática '!A1" xr:uid="{5C1AB943-6A5A-4350-B0CB-F54420FB7231}"/>
    <hyperlink ref="A9:B12" location="'D2'!B8" display="'D2'!B8" xr:uid="{73E51EC9-6B22-43B5-9E38-F01C9CA30356}"/>
    <hyperlink ref="B11" location="'Direito das Pessoas com Deficiê'!A1" display="'Direito das Pessoas com Deficiê'!A1" xr:uid="{63B2B22C-D444-4C36-AF93-F120F8ECD483}"/>
    <hyperlink ref="B9" location="'Normas Aplicávies aos Servidore'!A1" display="'Normas Aplicávies aos Servidore'!A1" xr:uid="{0C17EFA5-BE1E-4C2B-AEB9-8261845D7406}"/>
    <hyperlink ref="B10" location="'Regimento Interno do Tribunal R'!A1" display="'Regimento Interno do Tribunal R'!A1" xr:uid="{340F8BE0-006C-43C0-B62C-D55E9A985403}"/>
    <hyperlink ref="B12" location="'Conhecimentos Específicos'!A1" display="'Conhecimentos Específicos'!A1" xr:uid="{90C35113-30F9-4468-B992-73518F8F3FA3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4332-F842-4339-B513-A34896356F2B}">
  <dimension ref="A1:X29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SUM(G7:G7)</f>
        <v>4.166666666666663E-2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SUM(L7:L7)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SUM(Q7:Q7)</f>
        <v>4.166666666666663E-2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SUM(V7:V7)</f>
        <v>4.166666666666663E-2</v>
      </c>
      <c r="W6" s="40">
        <f>SUM(W7:W7)</f>
        <v>0.12499999999999989</v>
      </c>
    </row>
    <row r="7" spans="1:23" ht="47.25" x14ac:dyDescent="0.25">
      <c r="A7" s="47">
        <v>1</v>
      </c>
      <c r="B7" s="67" t="str">
        <f>Cronograma!B10</f>
        <v xml:space="preserve">Língua portuguesa </v>
      </c>
      <c r="C7" s="58" t="s">
        <v>135</v>
      </c>
      <c r="D7" s="59">
        <v>43249</v>
      </c>
      <c r="E7" s="60">
        <v>0.29166666666666669</v>
      </c>
      <c r="F7" s="60">
        <v>0.33333333333333331</v>
      </c>
      <c r="G7" s="61">
        <f>F7-E7</f>
        <v>4.166666666666663E-2</v>
      </c>
      <c r="H7" s="62">
        <f t="shared" ref="H7" si="0">IF(D7="","",D7+DAY(1))</f>
        <v>43250</v>
      </c>
      <c r="I7" s="62" t="s">
        <v>84</v>
      </c>
      <c r="J7" s="60">
        <v>0.29166666666666669</v>
      </c>
      <c r="K7" s="60">
        <v>0.33333333333333331</v>
      </c>
      <c r="L7" s="61">
        <f>IF(I7="sim",K7-J7,0)</f>
        <v>0</v>
      </c>
      <c r="M7" s="63">
        <f>IF(D7="","",D7+DAY(7))</f>
        <v>43256</v>
      </c>
      <c r="N7" s="64" t="s">
        <v>85</v>
      </c>
      <c r="O7" s="65">
        <v>0.29166666666666669</v>
      </c>
      <c r="P7" s="65">
        <v>0.33333333333333331</v>
      </c>
      <c r="Q7" s="61">
        <f>IF(N7="sim",P7-O7,0)</f>
        <v>4.166666666666663E-2</v>
      </c>
      <c r="R7" s="62">
        <f>IF(D7="","",D7+DAY(15))</f>
        <v>43264</v>
      </c>
      <c r="S7" s="62" t="s">
        <v>85</v>
      </c>
      <c r="T7" s="60">
        <v>0.29166666666666669</v>
      </c>
      <c r="U7" s="60">
        <v>0.33333333333333331</v>
      </c>
      <c r="V7" s="61">
        <f>IF(S7="sim",U7-T7,0)</f>
        <v>4.166666666666663E-2</v>
      </c>
      <c r="W7" s="66">
        <f>G7+L7+Q7+V7</f>
        <v>0.12499999999999989</v>
      </c>
    </row>
    <row r="8" spans="1:23" x14ac:dyDescent="0.25">
      <c r="A8" s="47">
        <v>2</v>
      </c>
      <c r="B8" s="67" t="str">
        <f>Cronograma!B11</f>
        <v xml:space="preserve">Noções de Informática </v>
      </c>
    </row>
    <row r="9" spans="1:23" ht="30" x14ac:dyDescent="0.25">
      <c r="A9" s="47">
        <v>3</v>
      </c>
      <c r="B9" s="67" t="str">
        <f>Cronograma!B12</f>
        <v>Normas Aplicávies aos Servidores Públicos Federais</v>
      </c>
    </row>
    <row r="10" spans="1:23" ht="30" x14ac:dyDescent="0.25">
      <c r="A10" s="68">
        <v>4</v>
      </c>
      <c r="B10" s="69" t="str">
        <f>Cronograma!B13</f>
        <v xml:space="preserve">Regimento Interno do Tribunal Regional Eleitoral do Pará </v>
      </c>
    </row>
    <row r="11" spans="1:23" x14ac:dyDescent="0.25">
      <c r="A11" s="47">
        <v>5</v>
      </c>
      <c r="B11" s="67" t="str">
        <f>Cronograma!B14</f>
        <v>Direito das Pessoas com Deficiência</v>
      </c>
    </row>
    <row r="12" spans="1:23" x14ac:dyDescent="0.25">
      <c r="A12" s="47">
        <v>6</v>
      </c>
      <c r="B12" s="67" t="str">
        <f>Cronograma!B15</f>
        <v>Conhecimentos Específicos</v>
      </c>
    </row>
    <row r="23" spans="4:18" ht="15.75" thickBot="1" x14ac:dyDescent="0.3"/>
    <row r="24" spans="4:18" ht="15.75" thickBot="1" x14ac:dyDescent="0.3">
      <c r="D24" s="89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</row>
    <row r="25" spans="4:18" x14ac:dyDescent="0.25"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</row>
    <row r="26" spans="4:18" x14ac:dyDescent="0.25"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</row>
    <row r="27" spans="4:18" x14ac:dyDescent="0.25"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4:18" x14ac:dyDescent="0.25"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4:18" ht="15.75" thickBot="1" x14ac:dyDescent="0.3"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</sheetData>
  <sheetProtection algorithmName="SHA-512" hashValue="RikO33PuS4gmCjbtgzuyaZYTJJSxeMthKXLjcZowER8yjq+Mng3eqJRT+3EWjxM0Ce9ofw2jTLBpdx2JC5vJwA==" saltValue="TuUHLc1fA5hIIOodn/yhCQ==" spinCount="100000" sheet="1" objects="1" scenarios="1" selectLockedCells="1"/>
  <mergeCells count="2">
    <mergeCell ref="D24:R24"/>
    <mergeCell ref="D25:R29"/>
  </mergeCells>
  <dataValidations count="1">
    <dataValidation type="list" allowBlank="1" showInputMessage="1" showErrorMessage="1" sqref="S7 N7 I7" xr:uid="{F999443B-19ED-427A-BDD2-D7AA3D44DDF2}">
      <formula1>"Sim, Não"</formula1>
    </dataValidation>
  </dataValidations>
  <hyperlinks>
    <hyperlink ref="A7:B7" location="'D1'!B7" display="'D1'!B7" xr:uid="{AFC19566-783E-432D-B9B2-8396C20158E0}"/>
    <hyperlink ref="A8:B8" location="'D2'!B8" display="'D2'!B8" xr:uid="{639D61E1-0528-43A9-8417-77F0A6B4A4DC}"/>
    <hyperlink ref="B7" location="'Língua portuguesa '!A1" display="'Língua portuguesa '!A1" xr:uid="{4DC41F38-FBE7-430D-8C37-B437ED47A5C0}"/>
    <hyperlink ref="B8" location="'Noções de Informática '!A1" display="'Noções de Informática '!A1" xr:uid="{B2A53F7A-CBA3-44CA-BC02-F06A81B96509}"/>
    <hyperlink ref="A9:B12" location="'D2'!B8" display="'D2'!B8" xr:uid="{E9BE0C41-6D58-409B-B90B-84E7A0E5A1D1}"/>
    <hyperlink ref="B11" location="'Direito das Pessoas com Deficiê'!A1" display="'Direito das Pessoas com Deficiê'!A1" xr:uid="{430FBA34-5C95-4563-90A0-4672A84D962B}"/>
    <hyperlink ref="B9" location="'Normas Aplicávies aos Servidore'!A1" display="'Normas Aplicávies aos Servidore'!A1" xr:uid="{560D1EA7-EA55-497D-AFC3-856DE813CCA0}"/>
    <hyperlink ref="B10" location="'Regimento Interno do Tribunal R'!A1" display="'Regimento Interno do Tribunal R'!A1" xr:uid="{87DFD16A-45DC-4E04-B984-1010EDFEB594}"/>
    <hyperlink ref="B12" location="'Conhecimentos Específicos'!A1" display="'Conhecimentos Específicos'!A1" xr:uid="{D43B3ECA-2EAE-4BE9-B96D-376419B3B0D9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EC9B-BDCB-40FA-9604-7EEF2BDDB89E}">
  <dimension ref="A1:X30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5" spans="1:23" x14ac:dyDescent="0.25">
      <c r="A5" s="2"/>
      <c r="B5" s="2"/>
      <c r="C5" s="28"/>
      <c r="D5" s="29"/>
      <c r="E5" s="30" t="s">
        <v>70</v>
      </c>
      <c r="F5" s="30"/>
      <c r="G5" s="31" t="s">
        <v>71</v>
      </c>
      <c r="H5" s="30"/>
      <c r="I5" s="30"/>
      <c r="J5" s="30" t="s">
        <v>72</v>
      </c>
      <c r="K5" s="30"/>
      <c r="L5" s="31" t="s">
        <v>73</v>
      </c>
      <c r="M5" s="29"/>
      <c r="N5" s="30"/>
      <c r="O5" s="30" t="s">
        <v>74</v>
      </c>
      <c r="P5" s="30"/>
      <c r="Q5" s="31"/>
      <c r="R5" s="29"/>
      <c r="S5" s="30"/>
      <c r="T5" s="30" t="s">
        <v>75</v>
      </c>
      <c r="U5" s="30"/>
      <c r="V5" s="31"/>
      <c r="W5" s="32" t="s">
        <v>76</v>
      </c>
    </row>
    <row r="6" spans="1:23" ht="30" x14ac:dyDescent="0.25">
      <c r="A6" s="42" t="s">
        <v>0</v>
      </c>
      <c r="B6" s="43" t="s">
        <v>77</v>
      </c>
      <c r="C6" s="33" t="s">
        <v>78</v>
      </c>
      <c r="D6" s="34" t="s">
        <v>79</v>
      </c>
      <c r="E6" s="35" t="s">
        <v>80</v>
      </c>
      <c r="F6" s="35" t="s">
        <v>81</v>
      </c>
      <c r="G6" s="36">
        <f>SUM(G7:G8)</f>
        <v>8.3333333333333259E-2</v>
      </c>
      <c r="H6" s="37" t="s">
        <v>82</v>
      </c>
      <c r="I6" s="38" t="s">
        <v>83</v>
      </c>
      <c r="J6" s="35" t="s">
        <v>80</v>
      </c>
      <c r="K6" s="35" t="s">
        <v>81</v>
      </c>
      <c r="L6" s="36">
        <f>SUM(L7:L8)</f>
        <v>0</v>
      </c>
      <c r="M6" s="39" t="s">
        <v>82</v>
      </c>
      <c r="N6" s="37" t="s">
        <v>83</v>
      </c>
      <c r="O6" s="35" t="s">
        <v>80</v>
      </c>
      <c r="P6" s="35" t="s">
        <v>81</v>
      </c>
      <c r="Q6" s="36">
        <f>SUM(Q7:Q8)</f>
        <v>8.3333333333333259E-2</v>
      </c>
      <c r="R6" s="37" t="s">
        <v>82</v>
      </c>
      <c r="S6" s="37" t="s">
        <v>83</v>
      </c>
      <c r="T6" s="35" t="s">
        <v>80</v>
      </c>
      <c r="U6" s="35" t="s">
        <v>81</v>
      </c>
      <c r="V6" s="36">
        <f>SUM(V7:V8)</f>
        <v>8.3333333333333259E-2</v>
      </c>
      <c r="W6" s="40">
        <f>SUM(W7:W8)</f>
        <v>0.24999999999999978</v>
      </c>
    </row>
    <row r="7" spans="1:23" ht="78.75" x14ac:dyDescent="0.25">
      <c r="A7" s="47">
        <v>1</v>
      </c>
      <c r="B7" s="67" t="str">
        <f>Cronograma!B10</f>
        <v xml:space="preserve">Língua portuguesa </v>
      </c>
      <c r="C7" s="49" t="s">
        <v>136</v>
      </c>
      <c r="D7" s="50">
        <v>43249</v>
      </c>
      <c r="E7" s="51">
        <v>0.29166666666666669</v>
      </c>
      <c r="F7" s="51">
        <v>0.33333333333333331</v>
      </c>
      <c r="G7" s="52">
        <f>F7-E7</f>
        <v>4.166666666666663E-2</v>
      </c>
      <c r="H7" s="53">
        <f t="shared" ref="H7" si="0">IF(D7="","",D7+DAY(1))</f>
        <v>43250</v>
      </c>
      <c r="I7" s="53" t="s">
        <v>84</v>
      </c>
      <c r="J7" s="51">
        <v>0.29166666666666669</v>
      </c>
      <c r="K7" s="51">
        <v>0.33333333333333331</v>
      </c>
      <c r="L7" s="52">
        <f>IF(I7="sim",K7-J7,0)</f>
        <v>0</v>
      </c>
      <c r="M7" s="54">
        <f>IF(D7="","",D7+DAY(7))</f>
        <v>43256</v>
      </c>
      <c r="N7" s="55" t="s">
        <v>85</v>
      </c>
      <c r="O7" s="56">
        <v>0.29166666666666669</v>
      </c>
      <c r="P7" s="56">
        <v>0.33333333333333331</v>
      </c>
      <c r="Q7" s="52">
        <f>IF(N7="sim",P7-O7,0)</f>
        <v>4.166666666666663E-2</v>
      </c>
      <c r="R7" s="53">
        <f>IF(D7="","",D7+DAY(15))</f>
        <v>43264</v>
      </c>
      <c r="S7" s="53" t="s">
        <v>85</v>
      </c>
      <c r="T7" s="51">
        <v>0.29166666666666669</v>
      </c>
      <c r="U7" s="51">
        <v>0.33333333333333331</v>
      </c>
      <c r="V7" s="52">
        <f>IF(S7="sim",U7-T7,0)</f>
        <v>4.166666666666663E-2</v>
      </c>
      <c r="W7" s="57">
        <f>G7+L7+Q7+V7</f>
        <v>0.12499999999999989</v>
      </c>
    </row>
    <row r="8" spans="1:23" ht="78.75" x14ac:dyDescent="0.25">
      <c r="A8" s="47">
        <v>2</v>
      </c>
      <c r="B8" s="67" t="str">
        <f>Cronograma!B11</f>
        <v xml:space="preserve">Noções de Informática </v>
      </c>
      <c r="C8" s="49" t="s">
        <v>137</v>
      </c>
      <c r="D8" s="50">
        <v>43250</v>
      </c>
      <c r="E8" s="51">
        <v>0.29166666666666669</v>
      </c>
      <c r="F8" s="51">
        <v>0.33333333333333331</v>
      </c>
      <c r="G8" s="52">
        <f t="shared" ref="G8:G13" si="1">F8-E8</f>
        <v>4.166666666666663E-2</v>
      </c>
      <c r="H8" s="53">
        <f t="shared" ref="H8:H13" si="2">IF(D8="","",D8+DAY(1))</f>
        <v>43251</v>
      </c>
      <c r="I8" s="53" t="s">
        <v>84</v>
      </c>
      <c r="J8" s="51">
        <v>0.29166666666666669</v>
      </c>
      <c r="K8" s="51">
        <v>0.33333333333333331</v>
      </c>
      <c r="L8" s="52">
        <f t="shared" ref="L8:L13" si="3">IF(I8="sim",K8-J8,0)</f>
        <v>0</v>
      </c>
      <c r="M8" s="54">
        <f t="shared" ref="M8:M13" si="4">IF(D8="","",D8+DAY(7))</f>
        <v>43257</v>
      </c>
      <c r="N8" s="55" t="s">
        <v>85</v>
      </c>
      <c r="O8" s="56">
        <v>0.29166666666666669</v>
      </c>
      <c r="P8" s="56">
        <v>0.33333333333333331</v>
      </c>
      <c r="Q8" s="52">
        <f t="shared" ref="Q8:Q13" si="5">IF(N8="sim",P8-O8,0)</f>
        <v>4.166666666666663E-2</v>
      </c>
      <c r="R8" s="53">
        <f t="shared" ref="R8:R13" si="6">IF(D8="","",D8+DAY(15))</f>
        <v>43265</v>
      </c>
      <c r="S8" s="53" t="s">
        <v>85</v>
      </c>
      <c r="T8" s="51">
        <v>0.29166666666666669</v>
      </c>
      <c r="U8" s="51">
        <v>0.33333333333333331</v>
      </c>
      <c r="V8" s="52">
        <f t="shared" ref="V8:V13" si="7">IF(S8="sim",U8-T8,0)</f>
        <v>4.166666666666663E-2</v>
      </c>
      <c r="W8" s="57">
        <f t="shared" ref="W8:W13" si="8">G8+L8+Q8+V8</f>
        <v>0.12499999999999989</v>
      </c>
    </row>
    <row r="9" spans="1:23" ht="63" x14ac:dyDescent="0.25">
      <c r="A9" s="47">
        <v>3</v>
      </c>
      <c r="B9" s="67" t="str">
        <f>Cronograma!B12</f>
        <v>Normas Aplicávies aos Servidores Públicos Federais</v>
      </c>
      <c r="C9" s="49" t="s">
        <v>138</v>
      </c>
      <c r="D9" s="50">
        <v>43251</v>
      </c>
      <c r="E9" s="51">
        <v>0.29166666666666669</v>
      </c>
      <c r="F9" s="51">
        <v>0.33333333333333331</v>
      </c>
      <c r="G9" s="52">
        <f t="shared" si="1"/>
        <v>4.166666666666663E-2</v>
      </c>
      <c r="H9" s="53">
        <f t="shared" si="2"/>
        <v>43252</v>
      </c>
      <c r="I9" s="53" t="s">
        <v>84</v>
      </c>
      <c r="J9" s="51">
        <v>0.29166666666666669</v>
      </c>
      <c r="K9" s="51">
        <v>0.33333333333333331</v>
      </c>
      <c r="L9" s="52">
        <f t="shared" si="3"/>
        <v>0</v>
      </c>
      <c r="M9" s="54">
        <f t="shared" si="4"/>
        <v>43258</v>
      </c>
      <c r="N9" s="55" t="s">
        <v>85</v>
      </c>
      <c r="O9" s="56">
        <v>0.29166666666666669</v>
      </c>
      <c r="P9" s="56">
        <v>0.33333333333333331</v>
      </c>
      <c r="Q9" s="52">
        <f t="shared" si="5"/>
        <v>4.166666666666663E-2</v>
      </c>
      <c r="R9" s="53">
        <f t="shared" si="6"/>
        <v>43266</v>
      </c>
      <c r="S9" s="53" t="s">
        <v>85</v>
      </c>
      <c r="T9" s="51">
        <v>0.29166666666666669</v>
      </c>
      <c r="U9" s="51">
        <v>0.33333333333333331</v>
      </c>
      <c r="V9" s="52">
        <f t="shared" si="7"/>
        <v>4.166666666666663E-2</v>
      </c>
      <c r="W9" s="57">
        <f t="shared" si="8"/>
        <v>0.12499999999999989</v>
      </c>
    </row>
    <row r="10" spans="1:23" ht="78.75" x14ac:dyDescent="0.25">
      <c r="A10" s="47">
        <v>4</v>
      </c>
      <c r="B10" s="67" t="str">
        <f>Cronograma!B13</f>
        <v xml:space="preserve">Regimento Interno do Tribunal Regional Eleitoral do Pará </v>
      </c>
      <c r="C10" s="49" t="s">
        <v>139</v>
      </c>
      <c r="D10" s="50">
        <v>43252</v>
      </c>
      <c r="E10" s="51">
        <v>0.29166666666666669</v>
      </c>
      <c r="F10" s="51">
        <v>0.33333333333333331</v>
      </c>
      <c r="G10" s="52">
        <f t="shared" si="1"/>
        <v>4.166666666666663E-2</v>
      </c>
      <c r="H10" s="53">
        <f t="shared" si="2"/>
        <v>43253</v>
      </c>
      <c r="I10" s="53" t="s">
        <v>84</v>
      </c>
      <c r="J10" s="51">
        <v>0.29166666666666669</v>
      </c>
      <c r="K10" s="51">
        <v>0.33333333333333331</v>
      </c>
      <c r="L10" s="52">
        <f t="shared" si="3"/>
        <v>0</v>
      </c>
      <c r="M10" s="54">
        <f t="shared" si="4"/>
        <v>43259</v>
      </c>
      <c r="N10" s="55" t="s">
        <v>85</v>
      </c>
      <c r="O10" s="56">
        <v>0.29166666666666669</v>
      </c>
      <c r="P10" s="56">
        <v>0.33333333333333331</v>
      </c>
      <c r="Q10" s="52">
        <f t="shared" si="5"/>
        <v>4.166666666666663E-2</v>
      </c>
      <c r="R10" s="53">
        <f t="shared" si="6"/>
        <v>43267</v>
      </c>
      <c r="S10" s="53" t="s">
        <v>85</v>
      </c>
      <c r="T10" s="51">
        <v>0.29166666666666669</v>
      </c>
      <c r="U10" s="51">
        <v>0.33333333333333331</v>
      </c>
      <c r="V10" s="52">
        <f t="shared" si="7"/>
        <v>4.166666666666663E-2</v>
      </c>
      <c r="W10" s="57">
        <f t="shared" si="8"/>
        <v>0.12499999999999989</v>
      </c>
    </row>
    <row r="11" spans="1:23" ht="94.5" x14ac:dyDescent="0.25">
      <c r="A11" s="68">
        <v>5</v>
      </c>
      <c r="B11" s="69" t="str">
        <f>Cronograma!B14</f>
        <v>Direito das Pessoas com Deficiência</v>
      </c>
      <c r="C11" s="49" t="s">
        <v>140</v>
      </c>
      <c r="D11" s="50">
        <v>43253</v>
      </c>
      <c r="E11" s="51">
        <v>0.29166666666666669</v>
      </c>
      <c r="F11" s="51">
        <v>0.33333333333333331</v>
      </c>
      <c r="G11" s="52">
        <f t="shared" si="1"/>
        <v>4.166666666666663E-2</v>
      </c>
      <c r="H11" s="53">
        <f t="shared" si="2"/>
        <v>43254</v>
      </c>
      <c r="I11" s="53" t="s">
        <v>84</v>
      </c>
      <c r="J11" s="51">
        <v>0.29166666666666669</v>
      </c>
      <c r="K11" s="51">
        <v>0.33333333333333331</v>
      </c>
      <c r="L11" s="52">
        <f t="shared" si="3"/>
        <v>0</v>
      </c>
      <c r="M11" s="54">
        <f t="shared" si="4"/>
        <v>43260</v>
      </c>
      <c r="N11" s="55" t="s">
        <v>85</v>
      </c>
      <c r="O11" s="56">
        <v>0.29166666666666669</v>
      </c>
      <c r="P11" s="56">
        <v>0.33333333333333331</v>
      </c>
      <c r="Q11" s="52">
        <f t="shared" si="5"/>
        <v>4.166666666666663E-2</v>
      </c>
      <c r="R11" s="53">
        <f t="shared" si="6"/>
        <v>43268</v>
      </c>
      <c r="S11" s="53" t="s">
        <v>85</v>
      </c>
      <c r="T11" s="51">
        <v>0.29166666666666669</v>
      </c>
      <c r="U11" s="51">
        <v>0.33333333333333331</v>
      </c>
      <c r="V11" s="52">
        <f t="shared" si="7"/>
        <v>4.166666666666663E-2</v>
      </c>
      <c r="W11" s="57">
        <f t="shared" si="8"/>
        <v>0.12499999999999989</v>
      </c>
    </row>
    <row r="12" spans="1:23" ht="31.5" x14ac:dyDescent="0.25">
      <c r="A12" s="47">
        <v>6</v>
      </c>
      <c r="B12" s="67" t="str">
        <f>Cronograma!B15</f>
        <v>Conhecimentos Específicos</v>
      </c>
      <c r="C12" s="49" t="s">
        <v>141</v>
      </c>
      <c r="D12" s="50">
        <v>43254</v>
      </c>
      <c r="E12" s="51">
        <v>0.29166666666666669</v>
      </c>
      <c r="F12" s="51">
        <v>0.33333333333333331</v>
      </c>
      <c r="G12" s="52">
        <f t="shared" si="1"/>
        <v>4.166666666666663E-2</v>
      </c>
      <c r="H12" s="53">
        <f t="shared" si="2"/>
        <v>43255</v>
      </c>
      <c r="I12" s="53" t="s">
        <v>84</v>
      </c>
      <c r="J12" s="51">
        <v>0.29166666666666669</v>
      </c>
      <c r="K12" s="51">
        <v>0.33333333333333331</v>
      </c>
      <c r="L12" s="52">
        <f t="shared" si="3"/>
        <v>0</v>
      </c>
      <c r="M12" s="54">
        <f t="shared" si="4"/>
        <v>43261</v>
      </c>
      <c r="N12" s="55" t="s">
        <v>85</v>
      </c>
      <c r="O12" s="56">
        <v>0.29166666666666669</v>
      </c>
      <c r="P12" s="56">
        <v>0.33333333333333331</v>
      </c>
      <c r="Q12" s="52">
        <f t="shared" si="5"/>
        <v>4.166666666666663E-2</v>
      </c>
      <c r="R12" s="53">
        <f t="shared" si="6"/>
        <v>43269</v>
      </c>
      <c r="S12" s="53" t="s">
        <v>85</v>
      </c>
      <c r="T12" s="51">
        <v>0.29166666666666669</v>
      </c>
      <c r="U12" s="51">
        <v>0.33333333333333331</v>
      </c>
      <c r="V12" s="52">
        <f t="shared" si="7"/>
        <v>4.166666666666663E-2</v>
      </c>
      <c r="W12" s="57">
        <f t="shared" si="8"/>
        <v>0.12499999999999989</v>
      </c>
    </row>
    <row r="13" spans="1:23" ht="110.25" x14ac:dyDescent="0.25">
      <c r="C13" s="58" t="s">
        <v>142</v>
      </c>
      <c r="D13" s="59">
        <v>43255</v>
      </c>
      <c r="E13" s="60">
        <v>0.29166666666666669</v>
      </c>
      <c r="F13" s="60">
        <v>0.33333333333333331</v>
      </c>
      <c r="G13" s="61">
        <f t="shared" si="1"/>
        <v>4.166666666666663E-2</v>
      </c>
      <c r="H13" s="62">
        <f t="shared" si="2"/>
        <v>43256</v>
      </c>
      <c r="I13" s="62" t="s">
        <v>84</v>
      </c>
      <c r="J13" s="60">
        <v>0.29166666666666669</v>
      </c>
      <c r="K13" s="60">
        <v>0.33333333333333331</v>
      </c>
      <c r="L13" s="61">
        <f t="shared" si="3"/>
        <v>0</v>
      </c>
      <c r="M13" s="63">
        <f t="shared" si="4"/>
        <v>43262</v>
      </c>
      <c r="N13" s="64" t="s">
        <v>85</v>
      </c>
      <c r="O13" s="65">
        <v>0.29166666666666669</v>
      </c>
      <c r="P13" s="65">
        <v>0.33333333333333331</v>
      </c>
      <c r="Q13" s="61">
        <f t="shared" si="5"/>
        <v>4.166666666666663E-2</v>
      </c>
      <c r="R13" s="62">
        <f t="shared" si="6"/>
        <v>43270</v>
      </c>
      <c r="S13" s="62" t="s">
        <v>85</v>
      </c>
      <c r="T13" s="60">
        <v>0.29166666666666669</v>
      </c>
      <c r="U13" s="60">
        <v>0.33333333333333331</v>
      </c>
      <c r="V13" s="61">
        <f t="shared" si="7"/>
        <v>4.166666666666663E-2</v>
      </c>
      <c r="W13" s="66">
        <f t="shared" si="8"/>
        <v>0.12499999999999989</v>
      </c>
    </row>
    <row r="24" spans="4:18" ht="15.75" thickBot="1" x14ac:dyDescent="0.3"/>
    <row r="25" spans="4:18" ht="15.75" thickBot="1" x14ac:dyDescent="0.3">
      <c r="D25" s="89" t="s">
        <v>86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1"/>
    </row>
    <row r="26" spans="4:18" x14ac:dyDescent="0.25"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</row>
    <row r="27" spans="4:18" x14ac:dyDescent="0.25"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</row>
    <row r="28" spans="4:18" x14ac:dyDescent="0.25"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4:18" x14ac:dyDescent="0.25"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4:18" ht="15.75" thickBot="1" x14ac:dyDescent="0.3"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</row>
  </sheetData>
  <sheetProtection algorithmName="SHA-512" hashValue="HlVd+BtEAAYw9N6PlmrW7jX0hWwy8F3Yn5kUtuFNR+kk3IndNzpB1PBL73/3sDJK4KO7ndmN3vCiJelFHbf3uw==" saltValue="lNEZR3wYOB/zj2k5xLhZiw==" spinCount="100000" sheet="1" objects="1" scenarios="1" selectLockedCells="1"/>
  <mergeCells count="2">
    <mergeCell ref="D25:R25"/>
    <mergeCell ref="D26:R30"/>
  </mergeCells>
  <dataValidations count="1">
    <dataValidation type="list" allowBlank="1" showInputMessage="1" showErrorMessage="1" sqref="N7:N13 I7:I13 S7:S13" xr:uid="{65A44CE8-D047-44B8-A3A3-969605E32DD0}">
      <formula1>"Sim, Não"</formula1>
    </dataValidation>
  </dataValidations>
  <hyperlinks>
    <hyperlink ref="A7:B7" location="'D1'!B7" display="'D1'!B7" xr:uid="{E2E1FB68-15ED-41D7-8FD4-FA91B0C5645D}"/>
    <hyperlink ref="A8:B8" location="'D2'!B8" display="'D2'!B8" xr:uid="{D4729A75-7CC0-4AE2-B0D5-502494727C41}"/>
    <hyperlink ref="B7" location="'Língua portuguesa '!A1" display="'Língua portuguesa '!A1" xr:uid="{45735980-D0C9-4234-BD4C-75BF475C0B4C}"/>
    <hyperlink ref="B8" location="'Noções de Informática '!A1" display="'Noções de Informática '!A1" xr:uid="{B3B8B08A-DE78-490E-8E88-FD9367644E02}"/>
    <hyperlink ref="A9:B12" location="'D2'!B8" display="'D2'!B8" xr:uid="{264A7DE0-D638-4CB3-849C-16A64D0BC2C6}"/>
    <hyperlink ref="B11" location="'Direito das Pessoas com Deficiê'!A1" display="'Direito das Pessoas com Deficiê'!A1" xr:uid="{673831B7-FA58-4B24-8779-9097A0502E81}"/>
    <hyperlink ref="B9" location="'Normas Aplicávies aos Servidore'!A1" display="'Normas Aplicávies aos Servidore'!A1" xr:uid="{A46687C1-2774-42A0-A468-552B7C84EFC9}"/>
    <hyperlink ref="B10" location="'Regimento Interno do Tribunal R'!A1" display="'Regimento Interno do Tribunal R'!A1" xr:uid="{CD705F4E-D83B-4F88-A524-68A9E2107CB8}"/>
    <hyperlink ref="B12" location="'Conhecimentos Específicos'!A1" display="'Conhecimentos Específicos'!A1" xr:uid="{84FB6BB4-3248-4D7C-8BA5-9F9397537B4B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Língua portuguesa </vt:lpstr>
      <vt:lpstr>Noções de Informática </vt:lpstr>
      <vt:lpstr>Normas Aplicávies aos Servidore</vt:lpstr>
      <vt:lpstr>Regimento Interno do Tribunal R</vt:lpstr>
      <vt:lpstr>Direito das Pessoas com Deficiê</vt:lpstr>
      <vt:lpstr>Conhecimentos Específicos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2019-11-19T15:05:44Z</dcterms:modified>
</cp:coreProperties>
</file>